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firstSheet="1" activeTab="1"/>
  </bookViews>
  <sheets>
    <sheet name="Zomercompetitie 2012" sheetId="1" r:id="rId1"/>
    <sheet name="Zomercompetitie 2018" sheetId="2" r:id="rId2"/>
  </sheets>
  <definedNames>
    <definedName name="_xlfn.DECIMAL" hidden="1">#NAME?</definedName>
  </definedNames>
  <calcPr fullCalcOnLoad="1"/>
</workbook>
</file>

<file path=xl/sharedStrings.xml><?xml version="1.0" encoding="utf-8"?>
<sst xmlns="http://schemas.openxmlformats.org/spreadsheetml/2006/main" count="112" uniqueCount="81">
  <si>
    <t xml:space="preserve">Naam: </t>
  </si>
  <si>
    <t>Albert Reemers</t>
  </si>
  <si>
    <t>Wed. 1</t>
  </si>
  <si>
    <t>Wed. 2</t>
  </si>
  <si>
    <t>Wed. 3</t>
  </si>
  <si>
    <t>Wed. 4</t>
  </si>
  <si>
    <t>Wed. 5</t>
  </si>
  <si>
    <t>Johan Konings</t>
  </si>
  <si>
    <t>Johan Knapen</t>
  </si>
  <si>
    <t>Peter van de Rieth</t>
  </si>
  <si>
    <t>Carlo Reemers</t>
  </si>
  <si>
    <t>Jo Deckers</t>
  </si>
  <si>
    <t>Jack Smolenaers</t>
  </si>
  <si>
    <t>Mies Meulen</t>
  </si>
  <si>
    <t>Harrie Brinkmans</t>
  </si>
  <si>
    <t>Henk Gerits</t>
  </si>
  <si>
    <t>Ton Velter</t>
  </si>
  <si>
    <t>Bartel Wulms</t>
  </si>
  <si>
    <t>Joop van Hoof</t>
  </si>
  <si>
    <t>Jos Seerden</t>
  </si>
  <si>
    <t>Tom Claessens</t>
  </si>
  <si>
    <t>Frans Nies</t>
  </si>
  <si>
    <t>Theo Sieben</t>
  </si>
  <si>
    <t>Dennis de Graef</t>
  </si>
  <si>
    <t>Jan Dorenberg</t>
  </si>
  <si>
    <t>Erwin Seerden</t>
  </si>
  <si>
    <t>Teun Scheffer</t>
  </si>
  <si>
    <t>Servie Verstappen</t>
  </si>
  <si>
    <t>William Luijs</t>
  </si>
  <si>
    <t>Fer Strijbos</t>
  </si>
  <si>
    <t>Hook 2</t>
  </si>
  <si>
    <t>Hook 3</t>
  </si>
  <si>
    <t>Hook 4</t>
  </si>
  <si>
    <t>Hook 5</t>
  </si>
  <si>
    <t>Hook 1</t>
  </si>
  <si>
    <t>Hook 6</t>
  </si>
  <si>
    <t>Teamstanden</t>
  </si>
  <si>
    <t xml:space="preserve">Persoonlijke standen </t>
  </si>
  <si>
    <t>Willie van lierop</t>
  </si>
  <si>
    <t>Jac Korsten</t>
  </si>
  <si>
    <t>Standen zomercompetitie b.c. de Hook '11- '12</t>
  </si>
  <si>
    <t xml:space="preserve">Jan Slegers </t>
  </si>
  <si>
    <t>Tom Reemers</t>
  </si>
  <si>
    <t xml:space="preserve">Jan Netten </t>
  </si>
  <si>
    <t>Sten Bongers</t>
  </si>
  <si>
    <t>totaal</t>
  </si>
  <si>
    <t>car.</t>
  </si>
  <si>
    <t>brt.</t>
  </si>
  <si>
    <t>gem.</t>
  </si>
  <si>
    <t>relatief</t>
  </si>
  <si>
    <t>CW1</t>
  </si>
  <si>
    <t>BW1</t>
  </si>
  <si>
    <t>CW2</t>
  </si>
  <si>
    <t>BW2</t>
  </si>
  <si>
    <t>CW3</t>
  </si>
  <si>
    <t>BW3</t>
  </si>
  <si>
    <t>CW4</t>
  </si>
  <si>
    <t>BW4</t>
  </si>
  <si>
    <t>CW5</t>
  </si>
  <si>
    <t>BW5</t>
  </si>
  <si>
    <t>W1</t>
  </si>
  <si>
    <t>W2</t>
  </si>
  <si>
    <t>W3</t>
  </si>
  <si>
    <t>W4</t>
  </si>
  <si>
    <t>W5</t>
  </si>
  <si>
    <t>Stochlo Steinbach</t>
  </si>
  <si>
    <t>Anton van Veldhoven</t>
  </si>
  <si>
    <t xml:space="preserve">Carlo Reemers </t>
  </si>
  <si>
    <t>Peter Dankers</t>
  </si>
  <si>
    <t>Tjeu Nijssen</t>
  </si>
  <si>
    <t xml:space="preserve">Laurens Derks </t>
  </si>
  <si>
    <t>Peter Stappers</t>
  </si>
  <si>
    <t>Peter Willems</t>
  </si>
  <si>
    <t>Standen zomercompetitie B.C. de Hook '17-'18</t>
  </si>
  <si>
    <t>Kris Staekenborg</t>
  </si>
  <si>
    <t>Servie Verstappen (Hook 3)</t>
  </si>
  <si>
    <t>Fer Strijbos (Hook 3)</t>
  </si>
  <si>
    <t>Bartel Wulms (Hook 3)</t>
  </si>
  <si>
    <t>Kris Staekenborg (Hook 1)</t>
  </si>
  <si>
    <t>Dennis de Graef (Hook 3 en 4)</t>
  </si>
  <si>
    <t>Peter Dankers (Hook 1)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</si>
</sst>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#,##0.000"/>
    <numFmt numFmtId="176" formatCode="0.000"/>
    <numFmt numFmtId="177" formatCode="&quot;Waar&quot;;&quot;Waar&quot;;&quot;Onwaar&quot;"/>
    <numFmt numFmtId="178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u val="single"/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30" borderId="7" applyNumberFormat="0" applyFont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5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5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O49" sqref="O49"/>
    </sheetView>
  </sheetViews>
  <sheetFormatPr defaultColWidth="9.140625" defaultRowHeight="15"/>
  <cols>
    <col min="2" max="2" width="3.00390625" style="0" bestFit="1" customWidth="1"/>
    <col min="3" max="3" width="17.57421875" style="0" bestFit="1" customWidth="1"/>
    <col min="4" max="4" width="7.140625" style="0" customWidth="1"/>
    <col min="5" max="8" width="7.140625" style="0" bestFit="1" customWidth="1"/>
  </cols>
  <sheetData>
    <row r="1" spans="1:10" ht="26.25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3"/>
      <c r="B2" s="4"/>
      <c r="C2" s="4" t="s">
        <v>37</v>
      </c>
      <c r="D2" s="4"/>
      <c r="E2" s="4"/>
      <c r="F2" s="4"/>
      <c r="G2" s="4"/>
      <c r="H2" s="4"/>
      <c r="I2" s="4"/>
      <c r="J2" s="2"/>
      <c r="K2" s="2"/>
    </row>
    <row r="3" spans="3:8" ht="15">
      <c r="C3" t="s">
        <v>0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2:9" ht="15">
      <c r="B4" s="6">
        <v>1</v>
      </c>
      <c r="C4" s="1" t="s">
        <v>27</v>
      </c>
      <c r="D4" s="7">
        <v>3</v>
      </c>
      <c r="E4" s="7">
        <v>2</v>
      </c>
      <c r="F4" s="7">
        <v>2</v>
      </c>
      <c r="G4" s="7">
        <v>2</v>
      </c>
      <c r="H4" s="7">
        <v>3</v>
      </c>
      <c r="I4" s="7">
        <f aca="true" t="shared" si="0" ref="I4:I33">D4+E4+F4+G4+H4</f>
        <v>12</v>
      </c>
    </row>
    <row r="5" spans="2:9" ht="15">
      <c r="B5" s="6">
        <v>2</v>
      </c>
      <c r="C5" s="1" t="s">
        <v>41</v>
      </c>
      <c r="D5" s="7">
        <v>0</v>
      </c>
      <c r="E5" s="7">
        <v>3</v>
      </c>
      <c r="F5" s="7">
        <v>3</v>
      </c>
      <c r="G5" s="7">
        <v>3</v>
      </c>
      <c r="H5" s="7">
        <v>2</v>
      </c>
      <c r="I5" s="7">
        <f>D5+E5+F5+G5+H5</f>
        <v>11</v>
      </c>
    </row>
    <row r="6" spans="2:9" ht="15">
      <c r="B6" s="6">
        <v>3</v>
      </c>
      <c r="C6" s="1" t="s">
        <v>10</v>
      </c>
      <c r="D6" s="7">
        <v>2</v>
      </c>
      <c r="E6" s="7"/>
      <c r="F6" s="7">
        <v>3</v>
      </c>
      <c r="G6" s="7">
        <v>3</v>
      </c>
      <c r="H6" s="7">
        <v>2</v>
      </c>
      <c r="I6" s="7">
        <f t="shared" si="0"/>
        <v>10</v>
      </c>
    </row>
    <row r="7" spans="2:9" ht="15">
      <c r="B7" s="6">
        <v>4</v>
      </c>
      <c r="C7" s="1" t="s">
        <v>7</v>
      </c>
      <c r="D7" s="7">
        <v>3</v>
      </c>
      <c r="E7" s="7">
        <v>2</v>
      </c>
      <c r="F7" s="7">
        <v>2</v>
      </c>
      <c r="G7" s="7">
        <v>0</v>
      </c>
      <c r="H7" s="7">
        <v>3</v>
      </c>
      <c r="I7" s="7">
        <f t="shared" si="0"/>
        <v>10</v>
      </c>
    </row>
    <row r="8" spans="2:9" ht="15">
      <c r="B8" s="6">
        <v>5</v>
      </c>
      <c r="C8" s="1" t="s">
        <v>15</v>
      </c>
      <c r="D8" s="7">
        <v>2</v>
      </c>
      <c r="E8" s="7">
        <v>2</v>
      </c>
      <c r="F8" s="7">
        <v>0</v>
      </c>
      <c r="G8" s="7">
        <v>3</v>
      </c>
      <c r="H8" s="7">
        <v>3</v>
      </c>
      <c r="I8" s="7">
        <f t="shared" si="0"/>
        <v>10</v>
      </c>
    </row>
    <row r="9" spans="2:9" ht="15">
      <c r="B9" s="6">
        <v>6</v>
      </c>
      <c r="C9" s="1" t="s">
        <v>21</v>
      </c>
      <c r="D9" s="7">
        <v>2</v>
      </c>
      <c r="E9" s="7">
        <v>3</v>
      </c>
      <c r="F9" s="7">
        <v>2</v>
      </c>
      <c r="G9" s="7">
        <v>1</v>
      </c>
      <c r="H9" s="7">
        <v>0</v>
      </c>
      <c r="I9" s="7">
        <f t="shared" si="0"/>
        <v>8</v>
      </c>
    </row>
    <row r="10" spans="2:9" ht="15">
      <c r="B10" s="6">
        <v>7</v>
      </c>
      <c r="C10" s="1" t="s">
        <v>29</v>
      </c>
      <c r="D10" s="7">
        <v>1</v>
      </c>
      <c r="E10" s="7">
        <v>3</v>
      </c>
      <c r="F10" s="7">
        <v>3</v>
      </c>
      <c r="G10" s="7">
        <v>1</v>
      </c>
      <c r="H10" s="7">
        <v>0</v>
      </c>
      <c r="I10" s="7">
        <f t="shared" si="0"/>
        <v>8</v>
      </c>
    </row>
    <row r="11" spans="2:9" ht="15">
      <c r="B11" s="6">
        <v>8</v>
      </c>
      <c r="C11" s="1" t="s">
        <v>13</v>
      </c>
      <c r="D11" s="7">
        <v>2</v>
      </c>
      <c r="E11" s="7">
        <v>3</v>
      </c>
      <c r="F11" s="7">
        <v>0</v>
      </c>
      <c r="G11" s="7">
        <v>0</v>
      </c>
      <c r="H11" s="7">
        <v>2</v>
      </c>
      <c r="I11" s="7">
        <f t="shared" si="0"/>
        <v>7</v>
      </c>
    </row>
    <row r="12" spans="2:9" ht="15">
      <c r="B12" s="6">
        <v>9</v>
      </c>
      <c r="C12" s="1" t="s">
        <v>43</v>
      </c>
      <c r="D12" s="7"/>
      <c r="E12" s="7">
        <v>3</v>
      </c>
      <c r="F12" s="7">
        <v>3</v>
      </c>
      <c r="G12" s="7">
        <v>0</v>
      </c>
      <c r="H12" s="7">
        <v>1</v>
      </c>
      <c r="I12" s="7">
        <f>D12+E12+F12+G12+H12</f>
        <v>7</v>
      </c>
    </row>
    <row r="13" spans="2:9" ht="15">
      <c r="B13" s="6">
        <v>10</v>
      </c>
      <c r="C13" s="1" t="s">
        <v>12</v>
      </c>
      <c r="D13" s="7">
        <v>2</v>
      </c>
      <c r="E13" s="7">
        <v>0</v>
      </c>
      <c r="F13" s="7">
        <v>2</v>
      </c>
      <c r="G13" s="7">
        <v>2</v>
      </c>
      <c r="H13" s="7"/>
      <c r="I13" s="7">
        <f t="shared" si="0"/>
        <v>6</v>
      </c>
    </row>
    <row r="14" spans="2:9" ht="15">
      <c r="B14" s="6">
        <v>11</v>
      </c>
      <c r="C14" s="1" t="s">
        <v>9</v>
      </c>
      <c r="D14" s="7">
        <v>2</v>
      </c>
      <c r="E14" s="7">
        <v>0</v>
      </c>
      <c r="F14" s="7">
        <v>0</v>
      </c>
      <c r="G14" s="7">
        <v>2</v>
      </c>
      <c r="H14" s="7">
        <v>2</v>
      </c>
      <c r="I14" s="7">
        <f t="shared" si="0"/>
        <v>6</v>
      </c>
    </row>
    <row r="15" spans="2:9" ht="15">
      <c r="B15" s="6">
        <v>12</v>
      </c>
      <c r="C15" s="1" t="s">
        <v>16</v>
      </c>
      <c r="D15" s="7">
        <v>0</v>
      </c>
      <c r="E15" s="7">
        <v>0</v>
      </c>
      <c r="F15" s="7">
        <v>3</v>
      </c>
      <c r="G15" s="7">
        <v>0</v>
      </c>
      <c r="H15" s="7">
        <v>3</v>
      </c>
      <c r="I15" s="7">
        <f t="shared" si="0"/>
        <v>6</v>
      </c>
    </row>
    <row r="16" spans="2:9" ht="15">
      <c r="B16" s="6">
        <v>13</v>
      </c>
      <c r="C16" s="1" t="s">
        <v>24</v>
      </c>
      <c r="D16" s="7">
        <v>2</v>
      </c>
      <c r="E16" s="7">
        <v>0</v>
      </c>
      <c r="F16" s="7"/>
      <c r="G16" s="7">
        <v>3</v>
      </c>
      <c r="H16" s="7">
        <v>0</v>
      </c>
      <c r="I16" s="7">
        <f t="shared" si="0"/>
        <v>5</v>
      </c>
    </row>
    <row r="17" spans="2:9" ht="15">
      <c r="B17" s="6">
        <v>14</v>
      </c>
      <c r="C17" s="1" t="s">
        <v>18</v>
      </c>
      <c r="D17" s="7">
        <v>1</v>
      </c>
      <c r="E17" s="7">
        <v>0</v>
      </c>
      <c r="F17" s="7">
        <v>1</v>
      </c>
      <c r="G17" s="7">
        <v>3</v>
      </c>
      <c r="H17" s="7">
        <v>0</v>
      </c>
      <c r="I17" s="7">
        <f t="shared" si="0"/>
        <v>5</v>
      </c>
    </row>
    <row r="18" spans="2:9" ht="15">
      <c r="B18" s="6">
        <v>15</v>
      </c>
      <c r="C18" s="1" t="s">
        <v>11</v>
      </c>
      <c r="D18" s="7"/>
      <c r="E18" s="7">
        <v>0</v>
      </c>
      <c r="F18" s="7">
        <v>2</v>
      </c>
      <c r="G18" s="7">
        <v>3</v>
      </c>
      <c r="H18" s="7">
        <v>0</v>
      </c>
      <c r="I18" s="7">
        <f t="shared" si="0"/>
        <v>5</v>
      </c>
    </row>
    <row r="19" spans="2:9" ht="15">
      <c r="B19" s="6">
        <v>16</v>
      </c>
      <c r="C19" s="1" t="s">
        <v>22</v>
      </c>
      <c r="D19" s="7">
        <v>3</v>
      </c>
      <c r="E19" s="7">
        <v>0</v>
      </c>
      <c r="F19" s="7">
        <v>0</v>
      </c>
      <c r="G19" s="7">
        <v>1</v>
      </c>
      <c r="H19" s="7">
        <v>1</v>
      </c>
      <c r="I19" s="7">
        <f t="shared" si="0"/>
        <v>5</v>
      </c>
    </row>
    <row r="20" spans="2:9" ht="15">
      <c r="B20" s="6">
        <v>17</v>
      </c>
      <c r="C20" s="1" t="s">
        <v>28</v>
      </c>
      <c r="D20" s="7">
        <v>2</v>
      </c>
      <c r="E20" s="7"/>
      <c r="F20" s="7"/>
      <c r="G20" s="7"/>
      <c r="H20" s="7">
        <v>3</v>
      </c>
      <c r="I20" s="7">
        <f t="shared" si="0"/>
        <v>5</v>
      </c>
    </row>
    <row r="21" spans="2:9" ht="15">
      <c r="B21" s="6">
        <v>18</v>
      </c>
      <c r="C21" s="1" t="s">
        <v>1</v>
      </c>
      <c r="D21" s="7">
        <v>0</v>
      </c>
      <c r="E21" s="7">
        <v>2</v>
      </c>
      <c r="F21" s="7">
        <v>0</v>
      </c>
      <c r="G21" s="7"/>
      <c r="H21" s="7">
        <v>3</v>
      </c>
      <c r="I21" s="7">
        <f t="shared" si="0"/>
        <v>5</v>
      </c>
    </row>
    <row r="22" spans="2:9" ht="15">
      <c r="B22" s="6">
        <v>19</v>
      </c>
      <c r="C22" s="1" t="s">
        <v>14</v>
      </c>
      <c r="D22" s="7"/>
      <c r="E22" s="7">
        <v>0</v>
      </c>
      <c r="F22" s="7">
        <v>2</v>
      </c>
      <c r="G22" s="7">
        <v>0</v>
      </c>
      <c r="H22" s="7">
        <v>3</v>
      </c>
      <c r="I22" s="7">
        <f t="shared" si="0"/>
        <v>5</v>
      </c>
    </row>
    <row r="23" spans="2:9" ht="15">
      <c r="B23" s="6">
        <v>20</v>
      </c>
      <c r="C23" s="1" t="s">
        <v>26</v>
      </c>
      <c r="D23" s="7">
        <v>0</v>
      </c>
      <c r="E23" s="7">
        <v>2</v>
      </c>
      <c r="F23" s="7">
        <v>0</v>
      </c>
      <c r="G23" s="7">
        <v>2</v>
      </c>
      <c r="H23" s="7">
        <v>0</v>
      </c>
      <c r="I23" s="7">
        <f t="shared" si="0"/>
        <v>4</v>
      </c>
    </row>
    <row r="24" spans="2:9" ht="15">
      <c r="B24" s="6">
        <v>21</v>
      </c>
      <c r="C24" s="1" t="s">
        <v>42</v>
      </c>
      <c r="D24" s="7"/>
      <c r="E24" s="7">
        <v>2</v>
      </c>
      <c r="F24" s="7"/>
      <c r="G24" s="7">
        <v>2</v>
      </c>
      <c r="H24" s="7"/>
      <c r="I24" s="7">
        <f t="shared" si="0"/>
        <v>4</v>
      </c>
    </row>
    <row r="25" spans="2:9" ht="15">
      <c r="B25" s="6">
        <v>22</v>
      </c>
      <c r="C25" s="1" t="s">
        <v>38</v>
      </c>
      <c r="D25" s="7">
        <v>3</v>
      </c>
      <c r="E25" s="7"/>
      <c r="F25" s="7"/>
      <c r="G25" s="7"/>
      <c r="H25" s="7"/>
      <c r="I25" s="7">
        <f t="shared" si="0"/>
        <v>3</v>
      </c>
    </row>
    <row r="26" spans="2:9" ht="15">
      <c r="B26" s="6">
        <v>23</v>
      </c>
      <c r="C26" s="1" t="s">
        <v>23</v>
      </c>
      <c r="D26" s="7">
        <v>0</v>
      </c>
      <c r="E26" s="7">
        <v>0</v>
      </c>
      <c r="F26" s="7">
        <v>3</v>
      </c>
      <c r="G26" s="7">
        <v>0</v>
      </c>
      <c r="H26" s="7">
        <v>0</v>
      </c>
      <c r="I26" s="7">
        <f t="shared" si="0"/>
        <v>3</v>
      </c>
    </row>
    <row r="27" spans="2:9" ht="15">
      <c r="B27" s="6">
        <v>24</v>
      </c>
      <c r="C27" s="1" t="s">
        <v>44</v>
      </c>
      <c r="D27" s="7"/>
      <c r="E27" s="7"/>
      <c r="F27" s="7">
        <v>3</v>
      </c>
      <c r="G27" s="7">
        <v>0</v>
      </c>
      <c r="H27" s="7"/>
      <c r="I27" s="7">
        <f>D27+E27+F27+G27+H27</f>
        <v>3</v>
      </c>
    </row>
    <row r="28" spans="2:9" ht="15">
      <c r="B28" s="6">
        <v>25</v>
      </c>
      <c r="C28" s="1" t="s">
        <v>19</v>
      </c>
      <c r="D28" s="7">
        <v>2</v>
      </c>
      <c r="E28" s="7">
        <v>0</v>
      </c>
      <c r="F28" s="7">
        <v>0</v>
      </c>
      <c r="G28" s="7">
        <v>0</v>
      </c>
      <c r="H28" s="7">
        <v>0</v>
      </c>
      <c r="I28" s="7">
        <f t="shared" si="0"/>
        <v>2</v>
      </c>
    </row>
    <row r="29" spans="2:9" ht="15">
      <c r="B29" s="6">
        <v>26</v>
      </c>
      <c r="C29" s="1" t="s">
        <v>39</v>
      </c>
      <c r="D29" s="7">
        <v>0</v>
      </c>
      <c r="E29" s="7">
        <v>2</v>
      </c>
      <c r="F29" s="7"/>
      <c r="G29" s="7"/>
      <c r="H29" s="7"/>
      <c r="I29" s="7">
        <f t="shared" si="0"/>
        <v>2</v>
      </c>
    </row>
    <row r="30" spans="2:9" ht="15">
      <c r="B30" s="6">
        <v>27</v>
      </c>
      <c r="C30" s="1" t="s">
        <v>8</v>
      </c>
      <c r="D30" s="7">
        <v>0</v>
      </c>
      <c r="E30" s="7">
        <v>0</v>
      </c>
      <c r="F30" s="7">
        <v>0</v>
      </c>
      <c r="G30" s="7">
        <v>0</v>
      </c>
      <c r="H30" s="7">
        <v>2</v>
      </c>
      <c r="I30" s="7">
        <f t="shared" si="0"/>
        <v>2</v>
      </c>
    </row>
    <row r="31" spans="2:9" ht="15">
      <c r="B31" s="6">
        <v>28</v>
      </c>
      <c r="C31" s="1" t="s">
        <v>25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f t="shared" si="0"/>
        <v>1</v>
      </c>
    </row>
    <row r="32" spans="2:9" ht="15">
      <c r="B32" s="6">
        <v>29</v>
      </c>
      <c r="C32" s="1" t="s">
        <v>20</v>
      </c>
      <c r="D32" s="7">
        <v>0</v>
      </c>
      <c r="E32" s="7"/>
      <c r="F32" s="7"/>
      <c r="G32" s="7"/>
      <c r="H32" s="7"/>
      <c r="I32" s="7">
        <f t="shared" si="0"/>
        <v>0</v>
      </c>
    </row>
    <row r="33" spans="2:9" ht="15">
      <c r="B33" s="6">
        <v>30</v>
      </c>
      <c r="C33" s="1" t="s">
        <v>17</v>
      </c>
      <c r="D33" s="7"/>
      <c r="E33" s="7"/>
      <c r="F33" s="7"/>
      <c r="G33" s="7"/>
      <c r="H33" s="7"/>
      <c r="I33" s="7">
        <f t="shared" si="0"/>
        <v>0</v>
      </c>
    </row>
    <row r="34" spans="2:9" ht="15">
      <c r="B34" s="6">
        <v>31</v>
      </c>
      <c r="C34" s="1"/>
      <c r="D34" s="7"/>
      <c r="E34" s="7"/>
      <c r="F34" s="7"/>
      <c r="G34" s="7"/>
      <c r="H34" s="7"/>
      <c r="I34" s="7">
        <f>D34+E34+F34+G34+H34</f>
        <v>0</v>
      </c>
    </row>
    <row r="35" spans="2:9" ht="15">
      <c r="B35" s="6">
        <v>32</v>
      </c>
      <c r="C35" s="1"/>
      <c r="D35" s="7"/>
      <c r="E35" s="7"/>
      <c r="F35" s="7"/>
      <c r="G35" s="7"/>
      <c r="H35" s="7"/>
      <c r="I35" s="7">
        <f>D35+E35+F35+G35+H35</f>
        <v>0</v>
      </c>
    </row>
    <row r="36" spans="3:9" ht="21">
      <c r="C36" s="5" t="s">
        <v>36</v>
      </c>
      <c r="D36" s="8"/>
      <c r="E36" s="8"/>
      <c r="F36" s="8"/>
      <c r="G36" s="8"/>
      <c r="H36" s="8"/>
      <c r="I36" s="9"/>
    </row>
    <row r="37" spans="2:9" ht="15">
      <c r="B37" s="6">
        <v>1</v>
      </c>
      <c r="C37" s="1" t="s">
        <v>31</v>
      </c>
      <c r="D37" s="7">
        <v>5</v>
      </c>
      <c r="E37" s="7">
        <v>5</v>
      </c>
      <c r="F37" s="7">
        <v>8</v>
      </c>
      <c r="G37" s="7">
        <v>6</v>
      </c>
      <c r="H37" s="7">
        <v>11</v>
      </c>
      <c r="I37" s="7">
        <f aca="true" t="shared" si="1" ref="I37:I42">D37+E37+F37+G37+H37</f>
        <v>35</v>
      </c>
    </row>
    <row r="38" spans="2:9" ht="15">
      <c r="B38" s="6">
        <v>2</v>
      </c>
      <c r="C38" s="1" t="s">
        <v>35</v>
      </c>
      <c r="D38" s="7">
        <v>6</v>
      </c>
      <c r="E38" s="7">
        <v>9</v>
      </c>
      <c r="F38" s="7">
        <v>8</v>
      </c>
      <c r="G38" s="7">
        <v>5</v>
      </c>
      <c r="H38" s="7">
        <v>6</v>
      </c>
      <c r="I38" s="7">
        <f t="shared" si="1"/>
        <v>34</v>
      </c>
    </row>
    <row r="39" spans="2:9" ht="15">
      <c r="B39" s="6">
        <v>3</v>
      </c>
      <c r="C39" s="1" t="s">
        <v>30</v>
      </c>
      <c r="D39" s="7">
        <v>4</v>
      </c>
      <c r="E39" s="7">
        <v>5</v>
      </c>
      <c r="F39" s="7">
        <v>7</v>
      </c>
      <c r="G39" s="7">
        <v>8</v>
      </c>
      <c r="H39" s="7">
        <v>4</v>
      </c>
      <c r="I39" s="7">
        <f t="shared" si="1"/>
        <v>28</v>
      </c>
    </row>
    <row r="40" spans="2:9" ht="15">
      <c r="B40" s="6">
        <v>4</v>
      </c>
      <c r="C40" s="1" t="s">
        <v>34</v>
      </c>
      <c r="D40" s="7">
        <v>5</v>
      </c>
      <c r="E40" s="7">
        <v>4</v>
      </c>
      <c r="F40" s="7">
        <v>2</v>
      </c>
      <c r="G40" s="7">
        <v>4</v>
      </c>
      <c r="H40" s="7">
        <v>11</v>
      </c>
      <c r="I40" s="7">
        <f t="shared" si="1"/>
        <v>26</v>
      </c>
    </row>
    <row r="41" spans="2:9" ht="15">
      <c r="B41" s="6">
        <v>5</v>
      </c>
      <c r="C41" s="1" t="s">
        <v>32</v>
      </c>
      <c r="D41" s="7">
        <v>5</v>
      </c>
      <c r="E41" s="7">
        <v>6</v>
      </c>
      <c r="F41" s="7">
        <v>6</v>
      </c>
      <c r="G41" s="7">
        <v>4</v>
      </c>
      <c r="H41" s="7">
        <v>1</v>
      </c>
      <c r="I41" s="7">
        <f t="shared" si="1"/>
        <v>22</v>
      </c>
    </row>
    <row r="42" spans="2:9" ht="15">
      <c r="B42" s="6">
        <v>6</v>
      </c>
      <c r="C42" s="1" t="s">
        <v>33</v>
      </c>
      <c r="D42" s="7">
        <v>5</v>
      </c>
      <c r="E42" s="7">
        <v>0</v>
      </c>
      <c r="F42" s="7">
        <v>4</v>
      </c>
      <c r="G42" s="7">
        <v>4</v>
      </c>
      <c r="H42" s="7">
        <v>2</v>
      </c>
      <c r="I42" s="7">
        <f t="shared" si="1"/>
        <v>15</v>
      </c>
    </row>
    <row r="43" spans="4:9" ht="15">
      <c r="D43" s="8"/>
      <c r="E43" s="8"/>
      <c r="F43" s="8"/>
      <c r="G43" s="8"/>
      <c r="H43" s="8"/>
      <c r="I43" s="8"/>
    </row>
    <row r="44" spans="4:9" ht="15">
      <c r="D44" s="8"/>
      <c r="E44" s="8"/>
      <c r="F44" s="8"/>
      <c r="G44" s="8"/>
      <c r="H44" s="8"/>
      <c r="I44" s="8"/>
    </row>
    <row r="45" spans="3:9" ht="21">
      <c r="C45" s="5" t="s">
        <v>36</v>
      </c>
      <c r="D45" s="8"/>
      <c r="E45" s="8"/>
      <c r="F45" s="8"/>
      <c r="G45" s="8"/>
      <c r="H45" s="8"/>
      <c r="I45" s="9"/>
    </row>
    <row r="46" spans="2:9" ht="15">
      <c r="B46" s="6">
        <v>1</v>
      </c>
      <c r="C46" s="1" t="s">
        <v>31</v>
      </c>
      <c r="D46" s="7">
        <v>5</v>
      </c>
      <c r="E46" s="7">
        <v>38</v>
      </c>
      <c r="F46" s="7">
        <v>8</v>
      </c>
      <c r="G46" s="7"/>
      <c r="H46" s="7"/>
      <c r="I46" s="7">
        <f aca="true" t="shared" si="2" ref="I46:I51">D46+E46+F46+G46+H46</f>
        <v>51</v>
      </c>
    </row>
    <row r="47" spans="2:9" ht="15">
      <c r="B47" s="6">
        <v>2</v>
      </c>
      <c r="C47" s="1" t="s">
        <v>30</v>
      </c>
      <c r="D47" s="7">
        <v>5</v>
      </c>
      <c r="E47" s="7">
        <v>35</v>
      </c>
      <c r="F47" s="7">
        <v>6</v>
      </c>
      <c r="G47" s="7"/>
      <c r="H47" s="7"/>
      <c r="I47" s="7">
        <f t="shared" si="2"/>
        <v>46</v>
      </c>
    </row>
    <row r="48" spans="2:9" ht="15">
      <c r="B48" s="6">
        <v>3</v>
      </c>
      <c r="C48" s="1" t="s">
        <v>34</v>
      </c>
      <c r="D48" s="7">
        <v>5</v>
      </c>
      <c r="E48" s="7">
        <v>29</v>
      </c>
      <c r="F48" s="7">
        <v>6</v>
      </c>
      <c r="G48" s="7"/>
      <c r="H48" s="7"/>
      <c r="I48" s="7">
        <f t="shared" si="2"/>
        <v>40</v>
      </c>
    </row>
    <row r="49" spans="2:9" ht="15">
      <c r="B49" s="6">
        <v>4</v>
      </c>
      <c r="C49" s="1" t="s">
        <v>35</v>
      </c>
      <c r="D49" s="7">
        <v>5</v>
      </c>
      <c r="E49" s="7">
        <v>27</v>
      </c>
      <c r="F49" s="7">
        <v>7</v>
      </c>
      <c r="G49" s="7"/>
      <c r="H49" s="7"/>
      <c r="I49" s="7">
        <f t="shared" si="2"/>
        <v>39</v>
      </c>
    </row>
    <row r="50" spans="2:9" ht="15">
      <c r="B50" s="6">
        <v>5</v>
      </c>
      <c r="C50" s="1" t="s">
        <v>33</v>
      </c>
      <c r="D50" s="7">
        <v>5</v>
      </c>
      <c r="E50" s="7">
        <v>15</v>
      </c>
      <c r="F50" s="7">
        <v>4</v>
      </c>
      <c r="G50" s="7"/>
      <c r="H50" s="7"/>
      <c r="I50" s="7">
        <f t="shared" si="2"/>
        <v>24</v>
      </c>
    </row>
    <row r="51" spans="2:9" ht="15">
      <c r="B51" s="6">
        <v>6</v>
      </c>
      <c r="C51" s="1" t="s">
        <v>32</v>
      </c>
      <c r="D51" s="7">
        <v>5</v>
      </c>
      <c r="E51" s="7">
        <v>13</v>
      </c>
      <c r="F51" s="7">
        <v>3</v>
      </c>
      <c r="G51" s="7"/>
      <c r="H51" s="7"/>
      <c r="I51" s="7">
        <f t="shared" si="2"/>
        <v>21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4"/>
  <sheetViews>
    <sheetView tabSelected="1" zoomScalePageLayoutView="0" workbookViewId="0" topLeftCell="A1">
      <selection activeCell="R6" sqref="R6"/>
    </sheetView>
  </sheetViews>
  <sheetFormatPr defaultColWidth="9.140625" defaultRowHeight="15"/>
  <cols>
    <col min="1" max="1" width="3.8515625" style="0" customWidth="1"/>
    <col min="2" max="2" width="3.00390625" style="0" bestFit="1" customWidth="1"/>
    <col min="3" max="3" width="28.28125" style="0" bestFit="1" customWidth="1"/>
    <col min="4" max="8" width="7.140625" style="0" bestFit="1" customWidth="1"/>
    <col min="9" max="9" width="6.140625" style="0" bestFit="1" customWidth="1"/>
    <col min="10" max="11" width="5.00390625" style="0" bestFit="1" customWidth="1"/>
    <col min="12" max="12" width="10.57421875" style="11" bestFit="1" customWidth="1"/>
    <col min="13" max="13" width="6.00390625" style="0" bestFit="1" customWidth="1"/>
    <col min="14" max="15" width="8.7109375" style="11" bestFit="1" customWidth="1"/>
    <col min="16" max="25" width="5.00390625" style="0" bestFit="1" customWidth="1"/>
  </cols>
  <sheetData>
    <row r="1" spans="2:25" ht="24.75">
      <c r="B1" s="19" t="s">
        <v>73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9" ht="21">
      <c r="A2" s="3"/>
      <c r="B2" s="4"/>
      <c r="C2" s="4" t="s">
        <v>37</v>
      </c>
      <c r="D2" s="4"/>
      <c r="E2" s="4"/>
      <c r="F2" s="4"/>
      <c r="G2" s="4"/>
      <c r="H2" s="4"/>
      <c r="I2" s="4"/>
    </row>
    <row r="3" spans="3:25" ht="15">
      <c r="C3" t="s">
        <v>0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45</v>
      </c>
      <c r="J3" s="8" t="s">
        <v>46</v>
      </c>
      <c r="K3" s="8" t="s">
        <v>47</v>
      </c>
      <c r="L3" s="12" t="s">
        <v>48</v>
      </c>
      <c r="M3" s="8"/>
      <c r="N3" s="12"/>
      <c r="O3" s="12" t="s">
        <v>49</v>
      </c>
      <c r="P3" s="12" t="s">
        <v>50</v>
      </c>
      <c r="Q3" s="12" t="s">
        <v>51</v>
      </c>
      <c r="R3" s="12" t="s">
        <v>52</v>
      </c>
      <c r="S3" s="12" t="s">
        <v>53</v>
      </c>
      <c r="T3" s="12" t="s">
        <v>54</v>
      </c>
      <c r="U3" s="12" t="s">
        <v>55</v>
      </c>
      <c r="V3" s="12" t="s">
        <v>56</v>
      </c>
      <c r="W3" s="12" t="s">
        <v>57</v>
      </c>
      <c r="X3" s="12" t="s">
        <v>58</v>
      </c>
      <c r="Y3" s="12" t="s">
        <v>59</v>
      </c>
    </row>
    <row r="4" spans="2:25" ht="15">
      <c r="B4" s="6">
        <v>1</v>
      </c>
      <c r="C4" s="1" t="s">
        <v>72</v>
      </c>
      <c r="D4" s="15">
        <v>0</v>
      </c>
      <c r="E4" s="15">
        <v>2</v>
      </c>
      <c r="F4" s="15">
        <v>2</v>
      </c>
      <c r="G4" s="15">
        <v>2</v>
      </c>
      <c r="H4" s="17"/>
      <c r="I4" s="15">
        <f>D4+E4+F4+G4+H4</f>
        <v>6</v>
      </c>
      <c r="J4" s="8">
        <f>P4+R4+T4+V4+X4</f>
        <v>126</v>
      </c>
      <c r="K4" s="8">
        <f>Q4+S4+U4+W4+Y4</f>
        <v>92</v>
      </c>
      <c r="L4" s="12">
        <f>J4/K4</f>
        <v>1.3695652173913044</v>
      </c>
      <c r="M4" s="8">
        <v>1.049</v>
      </c>
      <c r="N4" s="12">
        <f>100/M4</f>
        <v>95.32888465204958</v>
      </c>
      <c r="O4" s="12">
        <f>PRODUCT(L4,N4)</f>
        <v>130.55912463215486</v>
      </c>
      <c r="P4" s="15">
        <v>27</v>
      </c>
      <c r="Q4" s="15">
        <v>28</v>
      </c>
      <c r="R4" s="15">
        <v>33</v>
      </c>
      <c r="S4" s="15">
        <v>26</v>
      </c>
      <c r="T4" s="15">
        <v>33</v>
      </c>
      <c r="U4" s="15">
        <v>24</v>
      </c>
      <c r="V4" s="15">
        <v>33</v>
      </c>
      <c r="W4" s="15">
        <v>14</v>
      </c>
      <c r="X4" s="17"/>
      <c r="Y4" s="17"/>
    </row>
    <row r="5" spans="2:25" ht="15">
      <c r="B5" s="6">
        <v>2</v>
      </c>
      <c r="C5" s="1" t="s">
        <v>11</v>
      </c>
      <c r="D5" s="15">
        <v>0</v>
      </c>
      <c r="E5" s="15">
        <v>2</v>
      </c>
      <c r="F5" s="15">
        <v>2</v>
      </c>
      <c r="G5" s="15">
        <v>2</v>
      </c>
      <c r="H5" s="17"/>
      <c r="I5" s="15">
        <f>D5+E5+F5+G5+H5</f>
        <v>6</v>
      </c>
      <c r="J5" s="8">
        <f>P5+R5+T5+V5+X5</f>
        <v>207</v>
      </c>
      <c r="K5" s="8">
        <f>Q5+S5+U5+W5+Y5</f>
        <v>99</v>
      </c>
      <c r="L5" s="12">
        <f>J5/K5</f>
        <v>2.090909090909091</v>
      </c>
      <c r="M5" s="8">
        <v>2.229</v>
      </c>
      <c r="N5" s="12">
        <f>100/M5</f>
        <v>44.86316733961417</v>
      </c>
      <c r="O5" s="12">
        <f>PRODUCT(L5,N5)</f>
        <v>93.80480443737508</v>
      </c>
      <c r="P5" s="15">
        <v>45</v>
      </c>
      <c r="Q5" s="15">
        <v>27</v>
      </c>
      <c r="R5" s="15">
        <v>54</v>
      </c>
      <c r="S5" s="15">
        <v>20</v>
      </c>
      <c r="T5" s="15">
        <v>54</v>
      </c>
      <c r="U5" s="15">
        <v>29</v>
      </c>
      <c r="V5" s="15">
        <v>54</v>
      </c>
      <c r="W5" s="15">
        <v>23</v>
      </c>
      <c r="X5" s="17"/>
      <c r="Y5" s="17"/>
    </row>
    <row r="6" spans="2:25" ht="15">
      <c r="B6" s="6">
        <v>3</v>
      </c>
      <c r="C6" s="1" t="s">
        <v>66</v>
      </c>
      <c r="D6" s="15">
        <v>2</v>
      </c>
      <c r="E6" s="15">
        <v>2</v>
      </c>
      <c r="F6" s="15">
        <v>2</v>
      </c>
      <c r="G6" s="15">
        <v>0</v>
      </c>
      <c r="H6" s="17"/>
      <c r="I6" s="15">
        <f>D6+E6+F6+G6+H6</f>
        <v>6</v>
      </c>
      <c r="J6" s="8">
        <f>P6+R6+T6+V6+X6</f>
        <v>148</v>
      </c>
      <c r="K6" s="8">
        <f>Q6+S6+U6+W6+Y6</f>
        <v>102</v>
      </c>
      <c r="L6" s="12">
        <f>J6/K6</f>
        <v>1.4509803921568627</v>
      </c>
      <c r="M6" s="8">
        <v>1.605</v>
      </c>
      <c r="N6" s="12">
        <f>100/M6</f>
        <v>62.30529595015577</v>
      </c>
      <c r="O6" s="12">
        <f>PRODUCT(L6,N6)</f>
        <v>90.4037627512064</v>
      </c>
      <c r="P6" s="15">
        <v>43</v>
      </c>
      <c r="Q6" s="15">
        <v>31</v>
      </c>
      <c r="R6" s="15">
        <v>43</v>
      </c>
      <c r="S6" s="15">
        <v>25</v>
      </c>
      <c r="T6" s="15">
        <v>43</v>
      </c>
      <c r="U6" s="15">
        <v>32</v>
      </c>
      <c r="V6" s="15">
        <v>19</v>
      </c>
      <c r="W6" s="15">
        <v>14</v>
      </c>
      <c r="X6" s="17"/>
      <c r="Y6" s="17"/>
    </row>
    <row r="7" spans="2:25" ht="15">
      <c r="B7" s="6">
        <v>4</v>
      </c>
      <c r="C7" s="1" t="s">
        <v>69</v>
      </c>
      <c r="D7" s="15">
        <v>2</v>
      </c>
      <c r="E7" s="15">
        <v>2</v>
      </c>
      <c r="F7" s="15">
        <v>2</v>
      </c>
      <c r="G7" s="15">
        <v>0</v>
      </c>
      <c r="H7" s="17"/>
      <c r="I7" s="15">
        <f>D7+E7+F7+G7+H7</f>
        <v>6</v>
      </c>
      <c r="J7" s="8">
        <f>P7+R7+T7+V7+X7</f>
        <v>163</v>
      </c>
      <c r="K7" s="8">
        <f>Q7+S7+U7+W7+Y7</f>
        <v>118</v>
      </c>
      <c r="L7" s="12">
        <f>J7/K7</f>
        <v>1.38135593220339</v>
      </c>
      <c r="M7" s="8">
        <v>1.562</v>
      </c>
      <c r="N7" s="12">
        <f>100/M7</f>
        <v>64.02048655569781</v>
      </c>
      <c r="O7" s="12">
        <f>PRODUCT(L7,N7)</f>
        <v>88.43507888626054</v>
      </c>
      <c r="P7" s="15">
        <v>42</v>
      </c>
      <c r="Q7" s="15">
        <v>24</v>
      </c>
      <c r="R7" s="15">
        <v>42</v>
      </c>
      <c r="S7" s="15">
        <v>28</v>
      </c>
      <c r="T7" s="15">
        <v>42</v>
      </c>
      <c r="U7" s="15">
        <v>27</v>
      </c>
      <c r="V7" s="15">
        <v>37</v>
      </c>
      <c r="W7" s="15">
        <v>39</v>
      </c>
      <c r="X7" s="17"/>
      <c r="Y7" s="17"/>
    </row>
    <row r="8" spans="2:25" ht="15">
      <c r="B8" s="6">
        <v>5</v>
      </c>
      <c r="C8" s="1" t="s">
        <v>70</v>
      </c>
      <c r="D8" s="15">
        <v>0</v>
      </c>
      <c r="E8" s="15">
        <v>2</v>
      </c>
      <c r="F8" s="15">
        <v>2</v>
      </c>
      <c r="G8" s="15">
        <v>2</v>
      </c>
      <c r="H8" s="17"/>
      <c r="I8" s="15">
        <f>D8+E8+F8+G8+H8</f>
        <v>6</v>
      </c>
      <c r="J8" s="8">
        <f>P8+R8+T8+V8+X8</f>
        <v>511</v>
      </c>
      <c r="K8" s="8">
        <f>Q8+S8+U8+W8+Y8</f>
        <v>103</v>
      </c>
      <c r="L8" s="12">
        <f>J8/K8</f>
        <v>4.961165048543689</v>
      </c>
      <c r="M8" s="8">
        <v>7.554</v>
      </c>
      <c r="N8" s="12">
        <f>100/M8</f>
        <v>13.238019592268996</v>
      </c>
      <c r="O8" s="12">
        <f>PRODUCT(L8,N8)</f>
        <v>65.67600011310152</v>
      </c>
      <c r="P8" s="15">
        <v>61</v>
      </c>
      <c r="Q8" s="15">
        <v>17</v>
      </c>
      <c r="R8" s="15">
        <v>150</v>
      </c>
      <c r="S8" s="15">
        <v>24</v>
      </c>
      <c r="T8" s="15">
        <v>150</v>
      </c>
      <c r="U8" s="15">
        <v>23</v>
      </c>
      <c r="V8" s="15">
        <v>150</v>
      </c>
      <c r="W8" s="15">
        <v>39</v>
      </c>
      <c r="X8" s="17"/>
      <c r="Y8" s="17"/>
    </row>
    <row r="9" spans="2:25" ht="15">
      <c r="B9" s="6">
        <v>6</v>
      </c>
      <c r="C9" s="1" t="s">
        <v>15</v>
      </c>
      <c r="D9" s="15">
        <v>2</v>
      </c>
      <c r="E9" s="15">
        <v>0</v>
      </c>
      <c r="F9" s="15">
        <v>1</v>
      </c>
      <c r="G9" s="15">
        <v>2</v>
      </c>
      <c r="H9" s="17"/>
      <c r="I9" s="15">
        <f>D9+E9+F9+G9+H9</f>
        <v>5</v>
      </c>
      <c r="J9" s="8">
        <f>P9+R9+T9+V9+X9</f>
        <v>310</v>
      </c>
      <c r="K9" s="8">
        <f>Q9+S9+U9+W9+Y9</f>
        <v>103</v>
      </c>
      <c r="L9" s="12">
        <f>J9/K9</f>
        <v>3.0097087378640777</v>
      </c>
      <c r="M9" s="8">
        <v>4.013</v>
      </c>
      <c r="N9" s="12">
        <f>100/M9</f>
        <v>24.919013207077</v>
      </c>
      <c r="O9" s="12">
        <f>PRODUCT(L9,N9)</f>
        <v>74.99897178829</v>
      </c>
      <c r="P9" s="15">
        <v>86</v>
      </c>
      <c r="Q9" s="15">
        <v>27</v>
      </c>
      <c r="R9" s="15">
        <v>52</v>
      </c>
      <c r="S9" s="15">
        <v>25</v>
      </c>
      <c r="T9" s="15">
        <v>86</v>
      </c>
      <c r="U9" s="15">
        <v>32</v>
      </c>
      <c r="V9" s="15">
        <v>86</v>
      </c>
      <c r="W9" s="15">
        <v>19</v>
      </c>
      <c r="X9" s="17"/>
      <c r="Y9" s="17"/>
    </row>
    <row r="10" spans="2:25" ht="15">
      <c r="B10" s="6">
        <v>7</v>
      </c>
      <c r="C10" s="1" t="s">
        <v>74</v>
      </c>
      <c r="D10" s="15">
        <v>2</v>
      </c>
      <c r="E10" s="15">
        <v>2</v>
      </c>
      <c r="F10" s="15">
        <v>0</v>
      </c>
      <c r="G10" s="15">
        <v>0</v>
      </c>
      <c r="H10" s="17"/>
      <c r="I10" s="15">
        <f>D10+E10+F10+G10+H10</f>
        <v>4</v>
      </c>
      <c r="J10" s="8">
        <f>P10+R10+T10+V10+X10</f>
        <v>87</v>
      </c>
      <c r="K10" s="8">
        <f>Q10+S10+U10+W10+Y10</f>
        <v>111</v>
      </c>
      <c r="L10" s="12">
        <f>J10/K10</f>
        <v>0.7837837837837838</v>
      </c>
      <c r="M10" s="8">
        <v>0.555</v>
      </c>
      <c r="N10" s="12">
        <f>100/M10</f>
        <v>180.18018018018017</v>
      </c>
      <c r="O10" s="12">
        <f>PRODUCT(L10,N10)</f>
        <v>141.22230338446553</v>
      </c>
      <c r="P10" s="15">
        <v>24</v>
      </c>
      <c r="Q10" s="15">
        <v>26</v>
      </c>
      <c r="R10" s="15">
        <v>24</v>
      </c>
      <c r="S10" s="15">
        <v>27</v>
      </c>
      <c r="T10" s="15">
        <v>21</v>
      </c>
      <c r="U10" s="15">
        <v>30</v>
      </c>
      <c r="V10" s="15">
        <v>18</v>
      </c>
      <c r="W10" s="15">
        <v>28</v>
      </c>
      <c r="X10" s="17"/>
      <c r="Y10" s="17"/>
    </row>
    <row r="11" spans="2:25" ht="15">
      <c r="B11" s="6">
        <v>8</v>
      </c>
      <c r="C11" s="1" t="s">
        <v>13</v>
      </c>
      <c r="D11" s="15">
        <v>0</v>
      </c>
      <c r="E11" s="15">
        <v>0</v>
      </c>
      <c r="F11" s="15">
        <v>2</v>
      </c>
      <c r="G11" s="15">
        <v>2</v>
      </c>
      <c r="H11" s="17"/>
      <c r="I11" s="15">
        <f>D11+E11+F11+G11+H11</f>
        <v>4</v>
      </c>
      <c r="J11" s="8">
        <f>P11+R11+T11+V11+X11</f>
        <v>182</v>
      </c>
      <c r="K11" s="8">
        <f>Q11+S11+U11+W11+Y11</f>
        <v>103</v>
      </c>
      <c r="L11" s="12">
        <f>J11/K11</f>
        <v>1.766990291262136</v>
      </c>
      <c r="M11" s="8">
        <v>1.863</v>
      </c>
      <c r="N11" s="12">
        <f>100/M11</f>
        <v>53.676865271068166</v>
      </c>
      <c r="O11" s="12">
        <f>PRODUCT(L11,N11)</f>
        <v>94.84649979936317</v>
      </c>
      <c r="P11" s="15">
        <v>44</v>
      </c>
      <c r="Q11" s="15">
        <v>31</v>
      </c>
      <c r="R11" s="15">
        <v>42</v>
      </c>
      <c r="S11" s="15">
        <v>26</v>
      </c>
      <c r="T11" s="15">
        <v>48</v>
      </c>
      <c r="U11" s="15">
        <v>16</v>
      </c>
      <c r="V11" s="15">
        <v>48</v>
      </c>
      <c r="W11" s="15">
        <v>30</v>
      </c>
      <c r="X11" s="17"/>
      <c r="Y11" s="17"/>
    </row>
    <row r="12" spans="2:25" ht="15">
      <c r="B12" s="6">
        <v>9</v>
      </c>
      <c r="C12" s="1" t="s">
        <v>68</v>
      </c>
      <c r="D12" s="15">
        <v>0</v>
      </c>
      <c r="E12" s="15">
        <v>0</v>
      </c>
      <c r="F12" s="15">
        <v>2</v>
      </c>
      <c r="G12" s="15">
        <v>2</v>
      </c>
      <c r="H12" s="17"/>
      <c r="I12" s="15">
        <f>D12+E12+F12+G12+H12</f>
        <v>4</v>
      </c>
      <c r="J12" s="8">
        <f>P12+R12+T12+V12+X12</f>
        <v>86</v>
      </c>
      <c r="K12" s="8">
        <f>Q12+S12+U12+W12+Y12</f>
        <v>115</v>
      </c>
      <c r="L12" s="12">
        <f>J12/K12</f>
        <v>0.7478260869565218</v>
      </c>
      <c r="M12" s="8">
        <v>0.853</v>
      </c>
      <c r="N12" s="12">
        <f>100/M12</f>
        <v>117.23329425556858</v>
      </c>
      <c r="O12" s="12">
        <f>PRODUCT(L12,N12)</f>
        <v>87.67011570416433</v>
      </c>
      <c r="P12" s="15">
        <v>12</v>
      </c>
      <c r="Q12" s="15">
        <v>26</v>
      </c>
      <c r="R12" s="15">
        <v>16</v>
      </c>
      <c r="S12" s="15">
        <v>20</v>
      </c>
      <c r="T12" s="15">
        <v>29</v>
      </c>
      <c r="U12" s="15">
        <v>34</v>
      </c>
      <c r="V12" s="15">
        <v>29</v>
      </c>
      <c r="W12" s="15">
        <v>35</v>
      </c>
      <c r="X12" s="17"/>
      <c r="Y12" s="17"/>
    </row>
    <row r="13" spans="2:25" ht="15">
      <c r="B13" s="6">
        <v>10</v>
      </c>
      <c r="C13" s="1" t="s">
        <v>65</v>
      </c>
      <c r="D13" s="15">
        <v>0</v>
      </c>
      <c r="E13" s="15">
        <v>2</v>
      </c>
      <c r="F13" s="15">
        <v>2</v>
      </c>
      <c r="G13" s="15">
        <v>0</v>
      </c>
      <c r="H13" s="17"/>
      <c r="I13" s="15">
        <f>D13+E13+F13+G13+H13</f>
        <v>4</v>
      </c>
      <c r="J13" s="8">
        <f>P13+R13+T13+V13+X13</f>
        <v>151</v>
      </c>
      <c r="K13" s="8">
        <f>Q13+S13+U13+W13+Y13</f>
        <v>111</v>
      </c>
      <c r="L13" s="12">
        <f>J13/K13</f>
        <v>1.3603603603603605</v>
      </c>
      <c r="M13" s="8">
        <v>1.58</v>
      </c>
      <c r="N13" s="12">
        <f>100/M13</f>
        <v>63.291139240506325</v>
      </c>
      <c r="O13" s="12">
        <f>PRODUCT(L13,N13)</f>
        <v>86.09875698483293</v>
      </c>
      <c r="P13" s="15">
        <v>27</v>
      </c>
      <c r="Q13" s="15">
        <v>29</v>
      </c>
      <c r="R13" s="15">
        <v>42</v>
      </c>
      <c r="S13" s="15">
        <v>20</v>
      </c>
      <c r="T13" s="15">
        <v>42</v>
      </c>
      <c r="U13" s="15">
        <v>30</v>
      </c>
      <c r="V13" s="15">
        <v>40</v>
      </c>
      <c r="W13" s="15">
        <v>32</v>
      </c>
      <c r="X13" s="17"/>
      <c r="Y13" s="17"/>
    </row>
    <row r="14" spans="2:25" ht="15">
      <c r="B14" s="6">
        <v>11</v>
      </c>
      <c r="C14" s="1" t="s">
        <v>23</v>
      </c>
      <c r="D14" s="15">
        <v>0</v>
      </c>
      <c r="E14" s="15">
        <v>0</v>
      </c>
      <c r="F14" s="15">
        <v>2</v>
      </c>
      <c r="G14" s="15">
        <v>2</v>
      </c>
      <c r="H14" s="17"/>
      <c r="I14" s="15">
        <f>D14+E14+F14+G14+H14</f>
        <v>4</v>
      </c>
      <c r="J14" s="8">
        <f>P14+R14+T14+V14+X14</f>
        <v>126</v>
      </c>
      <c r="K14" s="8">
        <f>Q14+S14+U14+W14+Y14</f>
        <v>123</v>
      </c>
      <c r="L14" s="12">
        <f>J14/K14</f>
        <v>1.024390243902439</v>
      </c>
      <c r="M14" s="8">
        <v>1.214</v>
      </c>
      <c r="N14" s="12">
        <f>100/M14</f>
        <v>82.37232289950578</v>
      </c>
      <c r="O14" s="12">
        <f>PRODUCT(L14,N14)</f>
        <v>84.38140394583519</v>
      </c>
      <c r="P14" s="15">
        <v>29</v>
      </c>
      <c r="Q14" s="15">
        <v>36</v>
      </c>
      <c r="R14" s="15">
        <v>25</v>
      </c>
      <c r="S14" s="15">
        <v>24</v>
      </c>
      <c r="T14" s="15">
        <v>36</v>
      </c>
      <c r="U14" s="15">
        <v>32</v>
      </c>
      <c r="V14" s="15">
        <v>36</v>
      </c>
      <c r="W14" s="15">
        <v>31</v>
      </c>
      <c r="X14" s="17"/>
      <c r="Y14" s="17"/>
    </row>
    <row r="15" spans="2:25" ht="15">
      <c r="B15" s="6">
        <v>12</v>
      </c>
      <c r="C15" s="1" t="s">
        <v>44</v>
      </c>
      <c r="D15" s="15">
        <v>2</v>
      </c>
      <c r="E15" s="15">
        <v>2</v>
      </c>
      <c r="F15" s="15">
        <v>0</v>
      </c>
      <c r="G15" s="15">
        <v>0</v>
      </c>
      <c r="H15" s="17"/>
      <c r="I15" s="15">
        <f>D15+E15+F15+G15+H15</f>
        <v>4</v>
      </c>
      <c r="J15" s="8">
        <f>P15+R15+T15+V15+X15</f>
        <v>233</v>
      </c>
      <c r="K15" s="8">
        <f>Q15+S15+U15+W15+Y15</f>
        <v>105</v>
      </c>
      <c r="L15" s="12">
        <f>J15/K15</f>
        <v>2.219047619047619</v>
      </c>
      <c r="M15" s="8">
        <v>2.708</v>
      </c>
      <c r="N15" s="12">
        <f>100/M15</f>
        <v>36.92762186115214</v>
      </c>
      <c r="O15" s="12">
        <f>PRODUCT(L15,N15)</f>
        <v>81.94415136808047</v>
      </c>
      <c r="P15" s="15">
        <v>63</v>
      </c>
      <c r="Q15" s="15">
        <v>25</v>
      </c>
      <c r="R15" s="15">
        <v>63</v>
      </c>
      <c r="S15" s="15">
        <v>27</v>
      </c>
      <c r="T15" s="15">
        <v>49</v>
      </c>
      <c r="U15" s="15">
        <v>23</v>
      </c>
      <c r="V15" s="15">
        <v>58</v>
      </c>
      <c r="W15" s="15">
        <v>30</v>
      </c>
      <c r="X15" s="17"/>
      <c r="Y15" s="17"/>
    </row>
    <row r="16" spans="2:25" ht="15">
      <c r="B16" s="6">
        <v>13</v>
      </c>
      <c r="C16" s="1" t="s">
        <v>67</v>
      </c>
      <c r="D16" s="15">
        <v>2</v>
      </c>
      <c r="E16" s="15">
        <v>0</v>
      </c>
      <c r="F16" s="15">
        <v>0</v>
      </c>
      <c r="G16" s="15">
        <v>2</v>
      </c>
      <c r="H16" s="17"/>
      <c r="I16" s="15">
        <f>D16+E16+F16+G16+H16</f>
        <v>4</v>
      </c>
      <c r="J16" s="8">
        <f>P16+R16+T16+V16+X16</f>
        <v>330</v>
      </c>
      <c r="K16" s="8">
        <f>Q16+S16+U16+W16+Y16</f>
        <v>102</v>
      </c>
      <c r="L16" s="12">
        <f>J16/K16</f>
        <v>3.235294117647059</v>
      </c>
      <c r="M16" s="10">
        <v>4.623</v>
      </c>
      <c r="N16" s="12">
        <f>100/M16</f>
        <v>21.63097555699762</v>
      </c>
      <c r="O16" s="12">
        <f>PRODUCT(L16,N16)</f>
        <v>69.98256797852171</v>
      </c>
      <c r="P16" s="15">
        <v>97</v>
      </c>
      <c r="Q16" s="15">
        <v>17</v>
      </c>
      <c r="R16" s="15">
        <v>55</v>
      </c>
      <c r="S16" s="15">
        <v>28</v>
      </c>
      <c r="T16" s="15">
        <v>81</v>
      </c>
      <c r="U16" s="15">
        <v>33</v>
      </c>
      <c r="V16" s="15">
        <v>97</v>
      </c>
      <c r="W16" s="15">
        <v>24</v>
      </c>
      <c r="X16" s="17"/>
      <c r="Y16" s="17"/>
    </row>
    <row r="17" spans="2:25" ht="15">
      <c r="B17" s="6">
        <v>14</v>
      </c>
      <c r="C17" s="1" t="s">
        <v>21</v>
      </c>
      <c r="D17" s="15">
        <v>0</v>
      </c>
      <c r="E17" s="15">
        <v>1</v>
      </c>
      <c r="F17" s="15">
        <v>0</v>
      </c>
      <c r="G17" s="15">
        <v>2</v>
      </c>
      <c r="H17" s="17"/>
      <c r="I17" s="15">
        <f>D17+E17+F17+G17+H17</f>
        <v>3</v>
      </c>
      <c r="J17" s="8">
        <f>P17+R17+T17+V17+X17</f>
        <v>102</v>
      </c>
      <c r="K17" s="8">
        <f>Q17+S17+U17+W17+Y17</f>
        <v>125</v>
      </c>
      <c r="L17" s="12">
        <f>J17/K17</f>
        <v>0.816</v>
      </c>
      <c r="M17" s="8">
        <v>0.924</v>
      </c>
      <c r="N17" s="12">
        <f>100/M17</f>
        <v>108.22510822510822</v>
      </c>
      <c r="O17" s="12">
        <f>PRODUCT(L17,N17)</f>
        <v>88.3116883116883</v>
      </c>
      <c r="P17" s="15">
        <v>18</v>
      </c>
      <c r="Q17" s="15">
        <v>34</v>
      </c>
      <c r="R17" s="15">
        <v>31</v>
      </c>
      <c r="S17" s="15">
        <v>32</v>
      </c>
      <c r="T17" s="15">
        <v>22</v>
      </c>
      <c r="U17" s="15">
        <v>29</v>
      </c>
      <c r="V17" s="15">
        <v>31</v>
      </c>
      <c r="W17" s="15">
        <v>30</v>
      </c>
      <c r="X17" s="17"/>
      <c r="Y17" s="17"/>
    </row>
    <row r="18" spans="2:25" ht="15">
      <c r="B18" s="6">
        <v>15</v>
      </c>
      <c r="C18" s="1" t="s">
        <v>80</v>
      </c>
      <c r="D18" s="15">
        <v>2</v>
      </c>
      <c r="E18" s="15"/>
      <c r="F18" s="15"/>
      <c r="G18" s="15"/>
      <c r="H18" s="17"/>
      <c r="I18" s="15">
        <f>D18+E18+F18+G18+H18</f>
        <v>2</v>
      </c>
      <c r="J18" s="8">
        <f>P18+R18+T18+V18+X18</f>
        <v>29</v>
      </c>
      <c r="K18" s="8">
        <f>Q18+S18+U18+W18+Y18</f>
        <v>28</v>
      </c>
      <c r="L18" s="12">
        <f>J18/K18</f>
        <v>1.0357142857142858</v>
      </c>
      <c r="M18" s="8">
        <v>0.853</v>
      </c>
      <c r="N18" s="12">
        <f>100/M18</f>
        <v>117.23329425556858</v>
      </c>
      <c r="O18" s="12">
        <f>PRODUCT(L18,N18)</f>
        <v>121.4201976218389</v>
      </c>
      <c r="P18" s="15">
        <v>29</v>
      </c>
      <c r="Q18" s="15">
        <v>28</v>
      </c>
      <c r="R18" s="15"/>
      <c r="S18" s="15"/>
      <c r="T18" s="15"/>
      <c r="U18" s="15"/>
      <c r="V18" s="15"/>
      <c r="W18" s="15"/>
      <c r="X18" s="17"/>
      <c r="Y18" s="17"/>
    </row>
    <row r="19" spans="2:25" ht="15">
      <c r="B19" s="6">
        <v>16</v>
      </c>
      <c r="C19" s="1" t="s">
        <v>75</v>
      </c>
      <c r="D19" s="15">
        <v>2</v>
      </c>
      <c r="E19" s="15"/>
      <c r="F19" s="15"/>
      <c r="G19" s="15"/>
      <c r="H19" s="17"/>
      <c r="I19" s="15">
        <f>D19+E19+F19+G19+H19</f>
        <v>2</v>
      </c>
      <c r="J19" s="8">
        <f>P19+R19+T19+V19+X19</f>
        <v>42</v>
      </c>
      <c r="K19" s="8">
        <f>Q19+S19+U19+W19+Y19</f>
        <v>29</v>
      </c>
      <c r="L19" s="12">
        <f>J19/K19</f>
        <v>1.4482758620689655</v>
      </c>
      <c r="M19" s="8">
        <v>1.547</v>
      </c>
      <c r="N19" s="12">
        <f>100/M19</f>
        <v>64.64124111182934</v>
      </c>
      <c r="O19" s="12">
        <f>PRODUCT(L19,N19)</f>
        <v>93.6183491964425</v>
      </c>
      <c r="P19" s="15">
        <v>42</v>
      </c>
      <c r="Q19" s="15">
        <v>29</v>
      </c>
      <c r="R19" s="15"/>
      <c r="S19" s="15"/>
      <c r="T19" s="15"/>
      <c r="U19" s="15"/>
      <c r="V19" s="15"/>
      <c r="W19" s="15"/>
      <c r="X19" s="17"/>
      <c r="Y19" s="17"/>
    </row>
    <row r="20" spans="2:25" ht="15">
      <c r="B20" s="6">
        <v>17</v>
      </c>
      <c r="C20" s="1" t="s">
        <v>19</v>
      </c>
      <c r="D20" s="15">
        <v>2</v>
      </c>
      <c r="E20" s="15">
        <v>0</v>
      </c>
      <c r="F20" s="15">
        <v>0</v>
      </c>
      <c r="G20" s="15">
        <v>0</v>
      </c>
      <c r="H20" s="17"/>
      <c r="I20" s="15">
        <f>D20+E20+F20+G20+H20</f>
        <v>2</v>
      </c>
      <c r="J20" s="8">
        <f>P20+R20+T20+V20+X20</f>
        <v>82</v>
      </c>
      <c r="K20" s="8">
        <f>Q20+S20+U20+W20+Y20</f>
        <v>107</v>
      </c>
      <c r="L20" s="12">
        <f>J20/K20</f>
        <v>0.7663551401869159</v>
      </c>
      <c r="M20" s="8">
        <v>0.874</v>
      </c>
      <c r="N20" s="12">
        <f>100/M20</f>
        <v>114.41647597254004</v>
      </c>
      <c r="O20" s="12">
        <f>PRODUCT(L20,N20)</f>
        <v>87.68365448362881</v>
      </c>
      <c r="P20" s="15">
        <v>30</v>
      </c>
      <c r="Q20" s="15">
        <v>28</v>
      </c>
      <c r="R20" s="15">
        <v>21</v>
      </c>
      <c r="S20" s="15">
        <v>32</v>
      </c>
      <c r="T20" s="15">
        <v>6</v>
      </c>
      <c r="U20" s="15">
        <v>16</v>
      </c>
      <c r="V20" s="15">
        <v>25</v>
      </c>
      <c r="W20" s="15">
        <v>31</v>
      </c>
      <c r="X20" s="17"/>
      <c r="Y20" s="17"/>
    </row>
    <row r="21" spans="2:25" ht="15">
      <c r="B21" s="6">
        <v>18</v>
      </c>
      <c r="C21" s="1" t="s">
        <v>76</v>
      </c>
      <c r="D21" s="15">
        <v>2</v>
      </c>
      <c r="E21" s="15"/>
      <c r="F21" s="15"/>
      <c r="G21" s="15"/>
      <c r="H21" s="17"/>
      <c r="I21" s="15">
        <f>D21+E21+F21+G21+H21</f>
        <v>2</v>
      </c>
      <c r="J21" s="8">
        <f>P21+R21+T21+V21+X21</f>
        <v>34</v>
      </c>
      <c r="K21" s="8">
        <f>Q21+S21+U21+W21+Y21</f>
        <v>36</v>
      </c>
      <c r="L21" s="12">
        <f>J21/K21</f>
        <v>0.9444444444444444</v>
      </c>
      <c r="M21" s="8">
        <v>1.112</v>
      </c>
      <c r="N21" s="12">
        <f>100/M21</f>
        <v>89.92805755395683</v>
      </c>
      <c r="O21" s="12">
        <f>PRODUCT(L21,N21)</f>
        <v>84.93205435651478</v>
      </c>
      <c r="P21" s="15">
        <v>34</v>
      </c>
      <c r="Q21" s="15">
        <v>36</v>
      </c>
      <c r="R21" s="15"/>
      <c r="S21" s="15"/>
      <c r="T21" s="15"/>
      <c r="U21" s="15"/>
      <c r="V21" s="15"/>
      <c r="W21" s="15"/>
      <c r="X21" s="17"/>
      <c r="Y21" s="17"/>
    </row>
    <row r="22" spans="2:25" ht="15">
      <c r="B22" s="6">
        <v>19</v>
      </c>
      <c r="C22" s="1" t="s">
        <v>71</v>
      </c>
      <c r="D22" s="15">
        <v>2</v>
      </c>
      <c r="E22" s="15">
        <v>0</v>
      </c>
      <c r="F22" s="15">
        <v>0</v>
      </c>
      <c r="G22" s="15">
        <v>0</v>
      </c>
      <c r="H22" s="17"/>
      <c r="I22" s="15">
        <f>D22+E22+F22+G22+H22</f>
        <v>2</v>
      </c>
      <c r="J22" s="8">
        <f>P22+R22+T22+V22+X22</f>
        <v>93</v>
      </c>
      <c r="K22" s="8">
        <f>Q22+S22+U22+W22+Y22</f>
        <v>100</v>
      </c>
      <c r="L22" s="12">
        <f>J22/K22</f>
        <v>0.93</v>
      </c>
      <c r="M22" s="8">
        <v>1.116</v>
      </c>
      <c r="N22" s="12">
        <f>100/M22</f>
        <v>89.60573476702508</v>
      </c>
      <c r="O22" s="12">
        <f>PRODUCT(L22,N22)</f>
        <v>83.33333333333333</v>
      </c>
      <c r="P22" s="15">
        <v>34</v>
      </c>
      <c r="Q22" s="15">
        <v>34</v>
      </c>
      <c r="R22" s="15">
        <v>21</v>
      </c>
      <c r="S22" s="15">
        <v>20</v>
      </c>
      <c r="T22" s="15">
        <v>25</v>
      </c>
      <c r="U22" s="15">
        <v>27</v>
      </c>
      <c r="V22" s="15">
        <v>13</v>
      </c>
      <c r="W22" s="15">
        <v>19</v>
      </c>
      <c r="X22" s="17"/>
      <c r="Y22" s="17"/>
    </row>
    <row r="23" spans="2:25" ht="15">
      <c r="B23" s="6">
        <v>20</v>
      </c>
      <c r="C23" s="1" t="s">
        <v>29</v>
      </c>
      <c r="D23" s="15">
        <v>0</v>
      </c>
      <c r="E23" s="15">
        <v>2</v>
      </c>
      <c r="F23" s="15">
        <v>0</v>
      </c>
      <c r="G23" s="15"/>
      <c r="H23" s="17"/>
      <c r="I23" s="15">
        <f>D23+E23+F23+G23+H23</f>
        <v>2</v>
      </c>
      <c r="J23" s="8">
        <f>P23+R23+T23+V23+X23</f>
        <v>76</v>
      </c>
      <c r="K23" s="8">
        <f>Q23+S23+U23+W23+Y23</f>
        <v>84</v>
      </c>
      <c r="L23" s="12">
        <f>J23/K23</f>
        <v>0.9047619047619048</v>
      </c>
      <c r="M23" s="8">
        <v>1.112</v>
      </c>
      <c r="N23" s="12">
        <f>100/M23</f>
        <v>89.92805755395683</v>
      </c>
      <c r="O23" s="12">
        <f>PRODUCT(L23,N23)</f>
        <v>81.36348064405618</v>
      </c>
      <c r="P23" s="15">
        <v>25</v>
      </c>
      <c r="Q23" s="15">
        <v>23</v>
      </c>
      <c r="R23" s="15">
        <v>34</v>
      </c>
      <c r="S23" s="15">
        <v>33</v>
      </c>
      <c r="T23" s="15">
        <v>17</v>
      </c>
      <c r="U23" s="15">
        <v>28</v>
      </c>
      <c r="V23" s="15"/>
      <c r="W23" s="15"/>
      <c r="X23" s="17"/>
      <c r="Y23" s="17"/>
    </row>
    <row r="24" spans="2:25" ht="15">
      <c r="B24" s="6">
        <v>21</v>
      </c>
      <c r="C24" s="1" t="s">
        <v>42</v>
      </c>
      <c r="D24" s="15">
        <v>2</v>
      </c>
      <c r="E24" s="15"/>
      <c r="F24" s="15"/>
      <c r="G24" s="15"/>
      <c r="H24" s="17"/>
      <c r="I24" s="15">
        <f>D24+E24+F24+G24+H24</f>
        <v>2</v>
      </c>
      <c r="J24" s="8">
        <f>P24+R24+T24+V24+X24</f>
        <v>99</v>
      </c>
      <c r="K24" s="8">
        <f>Q24+S24+U24+W24+Y24</f>
        <v>28</v>
      </c>
      <c r="L24" s="12">
        <f>J24/K24</f>
        <v>3.5357142857142856</v>
      </c>
      <c r="M24" s="8">
        <v>4.701</v>
      </c>
      <c r="N24" s="12">
        <f>100/M24</f>
        <v>21.272069772388853</v>
      </c>
      <c r="O24" s="12">
        <f>PRODUCT(L24,N24)</f>
        <v>75.2119609809463</v>
      </c>
      <c r="P24" s="15">
        <v>99</v>
      </c>
      <c r="Q24" s="15">
        <v>28</v>
      </c>
      <c r="R24" s="15"/>
      <c r="S24" s="15"/>
      <c r="T24" s="15"/>
      <c r="U24" s="15"/>
      <c r="V24" s="15"/>
      <c r="W24" s="15"/>
      <c r="X24" s="17"/>
      <c r="Y24" s="17"/>
    </row>
    <row r="25" spans="2:25" ht="15">
      <c r="B25" s="6">
        <v>22</v>
      </c>
      <c r="C25" s="1" t="s">
        <v>7</v>
      </c>
      <c r="D25" s="15">
        <v>0</v>
      </c>
      <c r="E25" s="15">
        <v>1</v>
      </c>
      <c r="F25" s="15">
        <v>0</v>
      </c>
      <c r="G25" s="15"/>
      <c r="H25" s="17"/>
      <c r="I25" s="15">
        <f>D25+E25+F25+G25+H25</f>
        <v>1</v>
      </c>
      <c r="J25" s="8">
        <f>P25+R25+T25+V25+X25</f>
        <v>165</v>
      </c>
      <c r="K25" s="8">
        <f>Q25+S25+U25+W25+Y25</f>
        <v>75</v>
      </c>
      <c r="L25" s="12">
        <f>J25/K25</f>
        <v>2.2</v>
      </c>
      <c r="M25" s="8">
        <v>2.756</v>
      </c>
      <c r="N25" s="12">
        <f>100/M25</f>
        <v>36.2844702467344</v>
      </c>
      <c r="O25" s="12">
        <f>PRODUCT(L25,N25)</f>
        <v>79.82583454281568</v>
      </c>
      <c r="P25" s="15">
        <v>54</v>
      </c>
      <c r="Q25" s="15">
        <v>24</v>
      </c>
      <c r="R25" s="15">
        <v>64</v>
      </c>
      <c r="S25" s="15">
        <v>27</v>
      </c>
      <c r="T25" s="15">
        <v>47</v>
      </c>
      <c r="U25" s="15">
        <v>24</v>
      </c>
      <c r="V25" s="15"/>
      <c r="W25" s="15"/>
      <c r="X25" s="17"/>
      <c r="Y25" s="17"/>
    </row>
    <row r="26" spans="2:25" ht="15">
      <c r="B26" s="6">
        <v>23</v>
      </c>
      <c r="C26" s="1" t="s">
        <v>77</v>
      </c>
      <c r="D26" s="15">
        <v>0</v>
      </c>
      <c r="E26" s="15"/>
      <c r="F26" s="15"/>
      <c r="G26" s="15"/>
      <c r="H26" s="17"/>
      <c r="I26" s="15">
        <f>D26+E26+F26+G26+H26</f>
        <v>0</v>
      </c>
      <c r="J26" s="8">
        <f>P26+R26+T26+V26+X26</f>
        <v>26</v>
      </c>
      <c r="K26" s="8">
        <f>Q26+S26+U26+W26+Y26</f>
        <v>25</v>
      </c>
      <c r="L26" s="12">
        <f>J26/K26</f>
        <v>1.04</v>
      </c>
      <c r="M26" s="8">
        <v>0.65</v>
      </c>
      <c r="N26" s="12">
        <f>100/M26</f>
        <v>153.84615384615384</v>
      </c>
      <c r="O26" s="12">
        <f>PRODUCT(L26,N26)</f>
        <v>160</v>
      </c>
      <c r="P26" s="15">
        <v>26</v>
      </c>
      <c r="Q26" s="15">
        <v>25</v>
      </c>
      <c r="R26" s="15"/>
      <c r="S26" s="15"/>
      <c r="T26" s="15"/>
      <c r="U26" s="15"/>
      <c r="V26" s="15"/>
      <c r="W26" s="15"/>
      <c r="X26" s="17"/>
      <c r="Y26" s="17"/>
    </row>
    <row r="27" spans="2:25" ht="15">
      <c r="B27" s="6">
        <v>24</v>
      </c>
      <c r="C27" s="1" t="s">
        <v>78</v>
      </c>
      <c r="D27" s="15">
        <v>0</v>
      </c>
      <c r="E27" s="15"/>
      <c r="F27" s="15"/>
      <c r="G27" s="15"/>
      <c r="H27" s="17"/>
      <c r="I27" s="15">
        <f>D27+E27+F27+G27+H27</f>
        <v>0</v>
      </c>
      <c r="J27" s="8">
        <f>P27+R27+T27+V27+X27</f>
        <v>16</v>
      </c>
      <c r="K27" s="8">
        <f>Q27+S27+U27+W27+Y27</f>
        <v>34</v>
      </c>
      <c r="L27" s="12">
        <f>J27/K27</f>
        <v>0.47058823529411764</v>
      </c>
      <c r="M27" s="8">
        <v>0.555</v>
      </c>
      <c r="N27" s="12">
        <f>100/M27</f>
        <v>180.18018018018017</v>
      </c>
      <c r="O27" s="12">
        <f>PRODUCT(L27,N27)</f>
        <v>84.79067302596714</v>
      </c>
      <c r="P27" s="15">
        <v>16</v>
      </c>
      <c r="Q27" s="15">
        <v>34</v>
      </c>
      <c r="R27" s="15"/>
      <c r="S27" s="15"/>
      <c r="T27" s="15"/>
      <c r="U27" s="15"/>
      <c r="V27" s="15"/>
      <c r="W27" s="15"/>
      <c r="X27" s="17"/>
      <c r="Y27" s="17"/>
    </row>
    <row r="28" spans="2:25" ht="15">
      <c r="B28" s="6">
        <v>25</v>
      </c>
      <c r="C28" s="1" t="s">
        <v>27</v>
      </c>
      <c r="D28" s="15">
        <v>0</v>
      </c>
      <c r="E28" s="15">
        <v>0</v>
      </c>
      <c r="F28" s="15"/>
      <c r="G28" s="15"/>
      <c r="H28" s="17"/>
      <c r="I28" s="15">
        <f>D28+E28+F28+G28+H28</f>
        <v>0</v>
      </c>
      <c r="J28" s="8">
        <f>P28+R28+T28+V28+X28</f>
        <v>71</v>
      </c>
      <c r="K28" s="8">
        <f>Q28+S28+U28+W28+Y28</f>
        <v>55</v>
      </c>
      <c r="L28" s="12">
        <f>J28/K28</f>
        <v>1.290909090909091</v>
      </c>
      <c r="M28" s="8">
        <v>1.547</v>
      </c>
      <c r="N28" s="12">
        <f>100/M28</f>
        <v>64.64124111182934</v>
      </c>
      <c r="O28" s="12">
        <f>PRODUCT(L28,N28)</f>
        <v>83.44596579890698</v>
      </c>
      <c r="P28" s="15">
        <v>32</v>
      </c>
      <c r="Q28" s="15">
        <v>25</v>
      </c>
      <c r="R28" s="15">
        <v>39</v>
      </c>
      <c r="S28" s="15">
        <v>30</v>
      </c>
      <c r="T28" s="15"/>
      <c r="U28" s="15"/>
      <c r="V28" s="15"/>
      <c r="W28" s="15"/>
      <c r="X28" s="17"/>
      <c r="Y28" s="17"/>
    </row>
    <row r="29" spans="2:25" ht="15">
      <c r="B29" s="6">
        <v>26</v>
      </c>
      <c r="C29" s="1" t="s">
        <v>79</v>
      </c>
      <c r="D29" s="15">
        <v>0</v>
      </c>
      <c r="E29" s="15">
        <v>0</v>
      </c>
      <c r="F29" s="15"/>
      <c r="G29" s="15"/>
      <c r="H29" s="17"/>
      <c r="I29" s="15">
        <f>D29+E29+F29+G29+H29</f>
        <v>0</v>
      </c>
      <c r="J29" s="8">
        <f>P29+R29+T29+V29+X29</f>
        <v>33</v>
      </c>
      <c r="K29" s="8">
        <f>Q29+S29+U29+W29+Y29</f>
        <v>59</v>
      </c>
      <c r="L29" s="12">
        <f>J29/K29</f>
        <v>0.559322033898305</v>
      </c>
      <c r="M29" s="8">
        <v>1.214</v>
      </c>
      <c r="N29" s="12">
        <f>100/M29</f>
        <v>82.37232289950578</v>
      </c>
      <c r="O29" s="12">
        <f>PRODUCT(L29,N29)</f>
        <v>46.0726551810795</v>
      </c>
      <c r="P29" s="15">
        <v>15</v>
      </c>
      <c r="Q29" s="15">
        <v>24</v>
      </c>
      <c r="R29" s="15">
        <v>18</v>
      </c>
      <c r="S29" s="15">
        <v>35</v>
      </c>
      <c r="T29" s="15"/>
      <c r="U29" s="15"/>
      <c r="V29" s="15"/>
      <c r="W29" s="15"/>
      <c r="X29" s="17"/>
      <c r="Y29" s="17"/>
    </row>
    <row r="30" spans="3:25" ht="21">
      <c r="C30" s="5" t="s">
        <v>36</v>
      </c>
      <c r="D30" s="8"/>
      <c r="E30" s="8"/>
      <c r="F30" s="8"/>
      <c r="G30" s="8"/>
      <c r="H30" s="8"/>
      <c r="I30" s="16"/>
      <c r="J30" s="8"/>
      <c r="P30" s="8"/>
      <c r="Q30" s="8" t="s">
        <v>60</v>
      </c>
      <c r="R30" s="8"/>
      <c r="S30" s="8" t="s">
        <v>61</v>
      </c>
      <c r="T30" s="8"/>
      <c r="U30" s="8" t="s">
        <v>62</v>
      </c>
      <c r="V30" s="8"/>
      <c r="W30" s="8" t="s">
        <v>63</v>
      </c>
      <c r="X30" s="8"/>
      <c r="Y30" s="8" t="s">
        <v>64</v>
      </c>
    </row>
    <row r="31" spans="2:25" ht="15">
      <c r="B31" s="6">
        <v>1</v>
      </c>
      <c r="C31" s="1" t="s">
        <v>31</v>
      </c>
      <c r="D31" s="15">
        <v>6</v>
      </c>
      <c r="E31" s="15">
        <v>6</v>
      </c>
      <c r="F31" s="15">
        <v>5</v>
      </c>
      <c r="G31" s="15">
        <v>4</v>
      </c>
      <c r="H31" s="17"/>
      <c r="I31" s="15">
        <f>D31+E31+F31+G31+H31</f>
        <v>21</v>
      </c>
      <c r="J31" s="8">
        <f>P31+R31+T31+V31+X31</f>
        <v>1254</v>
      </c>
      <c r="K31" s="8">
        <f>Q31+S31+U31+W31+Y31</f>
        <v>1088</v>
      </c>
      <c r="L31" s="12">
        <f>K31/J31*100</f>
        <v>86.76236044657098</v>
      </c>
      <c r="M31" s="8"/>
      <c r="N31" s="12"/>
      <c r="P31" s="15">
        <v>321</v>
      </c>
      <c r="Q31" s="15">
        <v>232</v>
      </c>
      <c r="R31" s="15">
        <v>313</v>
      </c>
      <c r="S31" s="15">
        <v>279</v>
      </c>
      <c r="T31" s="15">
        <v>305</v>
      </c>
      <c r="U31" s="15">
        <v>304</v>
      </c>
      <c r="V31" s="15">
        <v>315</v>
      </c>
      <c r="W31" s="15">
        <v>273</v>
      </c>
      <c r="X31" s="17"/>
      <c r="Y31" s="17"/>
    </row>
    <row r="32" spans="2:25" ht="15">
      <c r="B32" s="6">
        <v>2</v>
      </c>
      <c r="C32" s="1" t="s">
        <v>30</v>
      </c>
      <c r="D32" s="15">
        <v>2</v>
      </c>
      <c r="E32" s="15">
        <v>4</v>
      </c>
      <c r="F32" s="15">
        <v>6</v>
      </c>
      <c r="G32" s="15">
        <v>6</v>
      </c>
      <c r="H32" s="17"/>
      <c r="I32" s="15">
        <f>D32+E32+F32+G32+H32</f>
        <v>18</v>
      </c>
      <c r="J32" s="8">
        <f>P32+R32+T32+V32+X32</f>
        <v>964</v>
      </c>
      <c r="K32" s="8">
        <f>Q32+S32+U32+W32+Y32</f>
        <v>870</v>
      </c>
      <c r="L32" s="12">
        <f>K32/J32*100</f>
        <v>90.24896265560166</v>
      </c>
      <c r="M32" s="8"/>
      <c r="N32" s="12"/>
      <c r="P32" s="15">
        <v>241</v>
      </c>
      <c r="Q32" s="15">
        <v>213</v>
      </c>
      <c r="R32" s="15">
        <v>241</v>
      </c>
      <c r="S32" s="15">
        <v>193</v>
      </c>
      <c r="T32" s="15">
        <v>241</v>
      </c>
      <c r="U32" s="15">
        <v>225</v>
      </c>
      <c r="V32" s="15">
        <v>241</v>
      </c>
      <c r="W32" s="15">
        <v>239</v>
      </c>
      <c r="X32" s="17"/>
      <c r="Y32" s="17"/>
    </row>
    <row r="33" spans="2:25" ht="15">
      <c r="B33" s="6">
        <v>3</v>
      </c>
      <c r="C33" s="1" t="s">
        <v>33</v>
      </c>
      <c r="D33" s="15">
        <v>4</v>
      </c>
      <c r="E33" s="15">
        <v>4</v>
      </c>
      <c r="F33" s="15">
        <v>5</v>
      </c>
      <c r="G33" s="15">
        <v>4</v>
      </c>
      <c r="H33" s="17"/>
      <c r="I33" s="15">
        <f>D33+E33+F33+G33+H33</f>
        <v>17</v>
      </c>
      <c r="J33" s="8">
        <f>P33+R33+T33+V33+X33</f>
        <v>552</v>
      </c>
      <c r="K33" s="8">
        <f>Q33+S33+U33+W33+Y33</f>
        <v>468</v>
      </c>
      <c r="L33" s="12">
        <f>K33/J33*100</f>
        <v>84.78260869565217</v>
      </c>
      <c r="M33" s="8"/>
      <c r="N33" s="12"/>
      <c r="P33" s="15">
        <v>138</v>
      </c>
      <c r="Q33" s="15">
        <v>115</v>
      </c>
      <c r="R33" s="15">
        <v>138</v>
      </c>
      <c r="S33" s="15">
        <v>112</v>
      </c>
      <c r="T33" s="15">
        <v>138</v>
      </c>
      <c r="U33" s="15">
        <v>129</v>
      </c>
      <c r="V33" s="15">
        <v>138</v>
      </c>
      <c r="W33" s="15">
        <v>112</v>
      </c>
      <c r="X33" s="17"/>
      <c r="Y33" s="17"/>
    </row>
    <row r="34" spans="2:25" ht="15">
      <c r="B34" s="6">
        <v>4</v>
      </c>
      <c r="C34" s="1" t="s">
        <v>34</v>
      </c>
      <c r="D34" s="15">
        <v>2</v>
      </c>
      <c r="E34" s="15">
        <v>3</v>
      </c>
      <c r="F34" s="15">
        <v>2</v>
      </c>
      <c r="G34" s="15">
        <v>6</v>
      </c>
      <c r="H34" s="17"/>
      <c r="I34" s="15">
        <f>D34+E34+F34+G34+H34</f>
        <v>13</v>
      </c>
      <c r="J34" s="8">
        <f>P34+R34+T34+V34+X34</f>
        <v>822</v>
      </c>
      <c r="K34" s="8">
        <f>Q34+S34+U34+W34+Y34</f>
        <v>729</v>
      </c>
      <c r="L34" s="12">
        <f>K34/J34*100</f>
        <v>88.6861313868613</v>
      </c>
      <c r="M34" s="8"/>
      <c r="N34" s="12"/>
      <c r="P34" s="15">
        <v>205</v>
      </c>
      <c r="Q34" s="15">
        <v>178</v>
      </c>
      <c r="R34" s="15">
        <v>184</v>
      </c>
      <c r="S34" s="15">
        <v>168</v>
      </c>
      <c r="T34" s="15">
        <v>205</v>
      </c>
      <c r="U34" s="15">
        <v>161</v>
      </c>
      <c r="V34" s="15">
        <v>228</v>
      </c>
      <c r="W34" s="15">
        <v>222</v>
      </c>
      <c r="X34" s="17"/>
      <c r="Y34" s="17"/>
    </row>
    <row r="35" spans="2:25" ht="15">
      <c r="B35" s="6">
        <v>5</v>
      </c>
      <c r="C35" s="1" t="s">
        <v>32</v>
      </c>
      <c r="D35" s="15">
        <v>4</v>
      </c>
      <c r="E35" s="15">
        <v>3</v>
      </c>
      <c r="F35" s="15">
        <v>2</v>
      </c>
      <c r="G35" s="15">
        <v>2</v>
      </c>
      <c r="H35" s="17"/>
      <c r="I35" s="15">
        <f>D35+E35+F35+G35+H35</f>
        <v>11</v>
      </c>
      <c r="J35" s="8">
        <f>P35+R35+T35+V35+X35</f>
        <v>478</v>
      </c>
      <c r="K35" s="8">
        <f>Q35+S35+U35+W35+Y35</f>
        <v>367</v>
      </c>
      <c r="L35" s="12">
        <f>K35/J35*100</f>
        <v>76.77824267782427</v>
      </c>
      <c r="M35" s="8"/>
      <c r="N35" s="12"/>
      <c r="P35" s="15">
        <v>121</v>
      </c>
      <c r="Q35" s="15">
        <v>92</v>
      </c>
      <c r="R35" s="15">
        <v>119</v>
      </c>
      <c r="S35" s="15">
        <v>101</v>
      </c>
      <c r="T35" s="15">
        <v>119</v>
      </c>
      <c r="U35" s="15">
        <v>83</v>
      </c>
      <c r="V35" s="15">
        <v>119</v>
      </c>
      <c r="W35" s="15">
        <v>91</v>
      </c>
      <c r="X35" s="17"/>
      <c r="Y35" s="17"/>
    </row>
    <row r="36" spans="4:9" ht="15">
      <c r="D36" s="8"/>
      <c r="E36" s="8"/>
      <c r="F36" s="8"/>
      <c r="G36" s="8"/>
      <c r="H36" s="8"/>
      <c r="I36" s="8"/>
    </row>
    <row r="37" spans="4:9" ht="15">
      <c r="D37" s="8"/>
      <c r="E37" s="8"/>
      <c r="F37" s="8"/>
      <c r="G37" s="8"/>
      <c r="H37" s="8"/>
      <c r="I37" s="8"/>
    </row>
    <row r="38" spans="3:9" ht="21">
      <c r="C38" s="5"/>
      <c r="D38" s="8"/>
      <c r="E38" s="8"/>
      <c r="F38" s="8"/>
      <c r="G38" s="8"/>
      <c r="H38" s="8"/>
      <c r="I38" s="9"/>
    </row>
    <row r="39" spans="2:9" ht="15">
      <c r="B39" s="13"/>
      <c r="C39" s="14"/>
      <c r="D39" s="9"/>
      <c r="E39" s="9"/>
      <c r="F39" s="9"/>
      <c r="G39" s="9"/>
      <c r="H39" s="9"/>
      <c r="I39" s="9"/>
    </row>
    <row r="40" spans="2:9" ht="15">
      <c r="B40" s="13"/>
      <c r="C40" s="14"/>
      <c r="D40" s="9"/>
      <c r="E40" s="9"/>
      <c r="F40" s="9"/>
      <c r="G40" s="9"/>
      <c r="H40" s="9"/>
      <c r="I40" s="9"/>
    </row>
    <row r="41" spans="2:9" ht="15">
      <c r="B41" s="13"/>
      <c r="C41" s="14"/>
      <c r="D41" s="9"/>
      <c r="E41" s="9"/>
      <c r="F41" s="9"/>
      <c r="G41" s="9"/>
      <c r="H41" s="9"/>
      <c r="I41" s="9"/>
    </row>
    <row r="42" spans="2:9" ht="15">
      <c r="B42" s="13"/>
      <c r="C42" s="14"/>
      <c r="D42" s="9"/>
      <c r="E42" s="9"/>
      <c r="F42" s="9"/>
      <c r="G42" s="9"/>
      <c r="H42" s="9"/>
      <c r="I42" s="9"/>
    </row>
    <row r="43" spans="2:9" ht="15">
      <c r="B43" s="13"/>
      <c r="C43" s="14"/>
      <c r="D43" s="9"/>
      <c r="E43" s="9"/>
      <c r="F43" s="9"/>
      <c r="G43" s="9"/>
      <c r="H43" s="9"/>
      <c r="I43" s="9"/>
    </row>
    <row r="44" spans="2:9" ht="15">
      <c r="B44" s="13"/>
      <c r="C44" s="14"/>
      <c r="D44" s="9"/>
      <c r="E44" s="9"/>
      <c r="F44" s="9"/>
      <c r="G44" s="9"/>
      <c r="H44" s="9"/>
      <c r="I44" s="9"/>
    </row>
  </sheetData>
  <sheetProtection/>
  <mergeCells count="1">
    <mergeCell ref="B1:Y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Complete by Jelmer &amp; Hunter.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 Reemers</cp:lastModifiedBy>
  <cp:lastPrinted>2011-04-28T16:13:27Z</cp:lastPrinted>
  <dcterms:created xsi:type="dcterms:W3CDTF">2011-04-28T16:09:30Z</dcterms:created>
  <dcterms:modified xsi:type="dcterms:W3CDTF">2018-05-29T12:15:18Z</dcterms:modified>
  <cp:category/>
  <cp:version/>
  <cp:contentType/>
  <cp:contentStatus/>
</cp:coreProperties>
</file>