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 Elements 1Tb 19-04-2022\Biljarten\Libre\2022-2023\Zomercompetitie 2023\"/>
    </mc:Choice>
  </mc:AlternateContent>
  <xr:revisionPtr revIDLastSave="0" documentId="13_ncr:1_{0959CC25-8FAF-49FB-96AE-1072D7977A55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  <sheet name="2015" sheetId="9" r:id="rId9"/>
    <sheet name="2014" sheetId="10" r:id="rId10"/>
    <sheet name="2013" sheetId="11" r:id="rId11"/>
    <sheet name="2012" sheetId="12" r:id="rId12"/>
    <sheet name="2011" sheetId="13" r:id="rId13"/>
    <sheet name="2010" sheetId="14" r:id="rId14"/>
    <sheet name="2009" sheetId="15" r:id="rId15"/>
    <sheet name="2008" sheetId="16" r:id="rId1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1" i="13" l="1"/>
  <c r="I50" i="13"/>
  <c r="I49" i="13"/>
  <c r="I48" i="13"/>
  <c r="I47" i="13"/>
  <c r="I46" i="13"/>
  <c r="I42" i="13"/>
  <c r="I41" i="13"/>
  <c r="I40" i="13"/>
  <c r="I39" i="13"/>
  <c r="I38" i="13"/>
  <c r="I37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42" i="12"/>
  <c r="I41" i="12"/>
  <c r="I40" i="12"/>
  <c r="I39" i="12"/>
  <c r="I38" i="12"/>
  <c r="I37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K42" i="11"/>
  <c r="J42" i="11"/>
  <c r="I42" i="11"/>
  <c r="K41" i="11"/>
  <c r="L41" i="11" s="1"/>
  <c r="J41" i="11"/>
  <c r="I41" i="11"/>
  <c r="K40" i="11"/>
  <c r="J40" i="11"/>
  <c r="I40" i="11"/>
  <c r="K39" i="11"/>
  <c r="J39" i="11"/>
  <c r="I39" i="11"/>
  <c r="K38" i="11"/>
  <c r="J38" i="11"/>
  <c r="I38" i="11"/>
  <c r="K37" i="11"/>
  <c r="L37" i="11" s="1"/>
  <c r="J37" i="11"/>
  <c r="I37" i="11"/>
  <c r="J36" i="11"/>
  <c r="N35" i="11"/>
  <c r="K35" i="11"/>
  <c r="J35" i="11"/>
  <c r="L35" i="11" s="1"/>
  <c r="O35" i="11" s="1"/>
  <c r="I35" i="11"/>
  <c r="N34" i="11"/>
  <c r="K34" i="11"/>
  <c r="J34" i="11"/>
  <c r="L34" i="11" s="1"/>
  <c r="O34" i="11" s="1"/>
  <c r="I34" i="11"/>
  <c r="N33" i="11"/>
  <c r="K33" i="11"/>
  <c r="J33" i="11"/>
  <c r="L33" i="11" s="1"/>
  <c r="O33" i="11" s="1"/>
  <c r="I33" i="11"/>
  <c r="N32" i="11"/>
  <c r="K32" i="11"/>
  <c r="J32" i="11"/>
  <c r="L32" i="11" s="1"/>
  <c r="I32" i="11"/>
  <c r="N31" i="11"/>
  <c r="K31" i="11"/>
  <c r="J31" i="11"/>
  <c r="I31" i="11"/>
  <c r="N30" i="11"/>
  <c r="K30" i="11"/>
  <c r="J30" i="11"/>
  <c r="I30" i="11"/>
  <c r="N29" i="11"/>
  <c r="K29" i="11"/>
  <c r="L29" i="11" s="1"/>
  <c r="O29" i="11" s="1"/>
  <c r="J29" i="11"/>
  <c r="I29" i="11"/>
  <c r="N28" i="11"/>
  <c r="K28" i="11"/>
  <c r="J28" i="11"/>
  <c r="I28" i="11"/>
  <c r="N27" i="11"/>
  <c r="K27" i="11"/>
  <c r="J27" i="11"/>
  <c r="I27" i="11"/>
  <c r="N26" i="11"/>
  <c r="K26" i="11"/>
  <c r="J26" i="11"/>
  <c r="I26" i="11"/>
  <c r="N25" i="11"/>
  <c r="K25" i="11"/>
  <c r="J25" i="11"/>
  <c r="I25" i="11"/>
  <c r="N24" i="11"/>
  <c r="K24" i="11"/>
  <c r="J24" i="11"/>
  <c r="I24" i="11"/>
  <c r="N23" i="11"/>
  <c r="K23" i="11"/>
  <c r="L23" i="11" s="1"/>
  <c r="O23" i="11" s="1"/>
  <c r="J23" i="11"/>
  <c r="I23" i="11"/>
  <c r="N22" i="11"/>
  <c r="K22" i="11"/>
  <c r="J22" i="11"/>
  <c r="I22" i="11"/>
  <c r="N21" i="11"/>
  <c r="K21" i="11"/>
  <c r="J21" i="11"/>
  <c r="L21" i="11" s="1"/>
  <c r="O21" i="11" s="1"/>
  <c r="I21" i="11"/>
  <c r="N20" i="11"/>
  <c r="K20" i="11"/>
  <c r="J20" i="11"/>
  <c r="L20" i="11" s="1"/>
  <c r="I20" i="11"/>
  <c r="N19" i="11"/>
  <c r="K19" i="11"/>
  <c r="J19" i="11"/>
  <c r="L19" i="11" s="1"/>
  <c r="O19" i="11" s="1"/>
  <c r="I19" i="11"/>
  <c r="N18" i="11"/>
  <c r="K18" i="11"/>
  <c r="J18" i="11"/>
  <c r="L18" i="11" s="1"/>
  <c r="O18" i="11" s="1"/>
  <c r="I18" i="11"/>
  <c r="N17" i="11"/>
  <c r="K17" i="11"/>
  <c r="J17" i="11"/>
  <c r="L17" i="11" s="1"/>
  <c r="O17" i="11" s="1"/>
  <c r="I17" i="11"/>
  <c r="N16" i="11"/>
  <c r="K16" i="11"/>
  <c r="J16" i="11"/>
  <c r="L16" i="11" s="1"/>
  <c r="O16" i="11" s="1"/>
  <c r="I16" i="11"/>
  <c r="N15" i="11"/>
  <c r="K15" i="11"/>
  <c r="J15" i="11"/>
  <c r="I15" i="11"/>
  <c r="N14" i="11"/>
  <c r="K14" i="11"/>
  <c r="J14" i="11"/>
  <c r="I14" i="11"/>
  <c r="N13" i="11"/>
  <c r="K13" i="11"/>
  <c r="L13" i="11" s="1"/>
  <c r="O13" i="11" s="1"/>
  <c r="J13" i="11"/>
  <c r="I13" i="11"/>
  <c r="N12" i="11"/>
  <c r="K12" i="11"/>
  <c r="J12" i="11"/>
  <c r="I12" i="11"/>
  <c r="N11" i="11"/>
  <c r="K11" i="11"/>
  <c r="J11" i="11"/>
  <c r="I11" i="11"/>
  <c r="N10" i="11"/>
  <c r="K10" i="11"/>
  <c r="J10" i="11"/>
  <c r="I10" i="11"/>
  <c r="N9" i="11"/>
  <c r="K9" i="11"/>
  <c r="J9" i="11"/>
  <c r="I9" i="11"/>
  <c r="N8" i="11"/>
  <c r="K8" i="11"/>
  <c r="J8" i="11"/>
  <c r="I8" i="11"/>
  <c r="N7" i="11"/>
  <c r="K7" i="11"/>
  <c r="L7" i="11" s="1"/>
  <c r="O7" i="11" s="1"/>
  <c r="J7" i="11"/>
  <c r="I7" i="11"/>
  <c r="N6" i="11"/>
  <c r="K6" i="11"/>
  <c r="J6" i="11"/>
  <c r="I6" i="11"/>
  <c r="N5" i="11"/>
  <c r="L5" i="11"/>
  <c r="O5" i="11" s="1"/>
  <c r="K5" i="11"/>
  <c r="J5" i="11"/>
  <c r="I5" i="11"/>
  <c r="N4" i="11"/>
  <c r="K4" i="11"/>
  <c r="J4" i="11"/>
  <c r="L4" i="11" s="1"/>
  <c r="I4" i="11"/>
  <c r="J45" i="10"/>
  <c r="I45" i="10"/>
  <c r="H45" i="10"/>
  <c r="J44" i="10"/>
  <c r="K44" i="10" s="1"/>
  <c r="I44" i="10"/>
  <c r="H44" i="10"/>
  <c r="J43" i="10"/>
  <c r="I43" i="10"/>
  <c r="H43" i="10"/>
  <c r="J42" i="10"/>
  <c r="I42" i="10"/>
  <c r="H42" i="10"/>
  <c r="J41" i="10"/>
  <c r="I41" i="10"/>
  <c r="H41" i="10"/>
  <c r="J40" i="10"/>
  <c r="K40" i="10" s="1"/>
  <c r="I40" i="10"/>
  <c r="H40" i="10"/>
  <c r="M38" i="10"/>
  <c r="J38" i="10"/>
  <c r="K38" i="10" s="1"/>
  <c r="N38" i="10" s="1"/>
  <c r="I38" i="10"/>
  <c r="H38" i="10"/>
  <c r="M37" i="10"/>
  <c r="J37" i="10"/>
  <c r="I37" i="10"/>
  <c r="H37" i="10"/>
  <c r="M36" i="10"/>
  <c r="J36" i="10"/>
  <c r="K36" i="10" s="1"/>
  <c r="N36" i="10" s="1"/>
  <c r="I36" i="10"/>
  <c r="H36" i="10"/>
  <c r="M35" i="10"/>
  <c r="J35" i="10"/>
  <c r="I35" i="10"/>
  <c r="H35" i="10"/>
  <c r="M34" i="10"/>
  <c r="J34" i="10"/>
  <c r="K34" i="10" s="1"/>
  <c r="N34" i="10" s="1"/>
  <c r="I34" i="10"/>
  <c r="H34" i="10"/>
  <c r="M33" i="10"/>
  <c r="J33" i="10"/>
  <c r="I33" i="10"/>
  <c r="H33" i="10"/>
  <c r="M32" i="10"/>
  <c r="J32" i="10"/>
  <c r="K32" i="10" s="1"/>
  <c r="N32" i="10" s="1"/>
  <c r="I32" i="10"/>
  <c r="H32" i="10"/>
  <c r="M31" i="10"/>
  <c r="J31" i="10"/>
  <c r="I31" i="10"/>
  <c r="H31" i="10"/>
  <c r="M30" i="10"/>
  <c r="J30" i="10"/>
  <c r="K30" i="10" s="1"/>
  <c r="N30" i="10" s="1"/>
  <c r="I30" i="10"/>
  <c r="H30" i="10"/>
  <c r="M29" i="10"/>
  <c r="J29" i="10"/>
  <c r="I29" i="10"/>
  <c r="H29" i="10"/>
  <c r="M28" i="10"/>
  <c r="J28" i="10"/>
  <c r="K28" i="10" s="1"/>
  <c r="N28" i="10" s="1"/>
  <c r="I28" i="10"/>
  <c r="H28" i="10"/>
  <c r="M27" i="10"/>
  <c r="J27" i="10"/>
  <c r="I27" i="10"/>
  <c r="H27" i="10"/>
  <c r="M26" i="10"/>
  <c r="J26" i="10"/>
  <c r="K26" i="10" s="1"/>
  <c r="N26" i="10" s="1"/>
  <c r="I26" i="10"/>
  <c r="H26" i="10"/>
  <c r="M25" i="10"/>
  <c r="J25" i="10"/>
  <c r="I25" i="10"/>
  <c r="H25" i="10"/>
  <c r="M24" i="10"/>
  <c r="J24" i="10"/>
  <c r="K24" i="10" s="1"/>
  <c r="N24" i="10" s="1"/>
  <c r="I24" i="10"/>
  <c r="H24" i="10"/>
  <c r="M23" i="10"/>
  <c r="J23" i="10"/>
  <c r="I23" i="10"/>
  <c r="H23" i="10"/>
  <c r="M22" i="10"/>
  <c r="J22" i="10"/>
  <c r="K22" i="10" s="1"/>
  <c r="N22" i="10" s="1"/>
  <c r="I22" i="10"/>
  <c r="H22" i="10"/>
  <c r="M21" i="10"/>
  <c r="J21" i="10"/>
  <c r="I21" i="10"/>
  <c r="H21" i="10"/>
  <c r="M20" i="10"/>
  <c r="J20" i="10"/>
  <c r="K20" i="10" s="1"/>
  <c r="N20" i="10" s="1"/>
  <c r="I20" i="10"/>
  <c r="H20" i="10"/>
  <c r="M19" i="10"/>
  <c r="J19" i="10"/>
  <c r="I19" i="10"/>
  <c r="H19" i="10"/>
  <c r="M18" i="10"/>
  <c r="J18" i="10"/>
  <c r="K18" i="10" s="1"/>
  <c r="N18" i="10" s="1"/>
  <c r="I18" i="10"/>
  <c r="H18" i="10"/>
  <c r="M17" i="10"/>
  <c r="J17" i="10"/>
  <c r="I17" i="10"/>
  <c r="H17" i="10"/>
  <c r="M16" i="10"/>
  <c r="J16" i="10"/>
  <c r="K16" i="10" s="1"/>
  <c r="N16" i="10" s="1"/>
  <c r="I16" i="10"/>
  <c r="H16" i="10"/>
  <c r="M15" i="10"/>
  <c r="J15" i="10"/>
  <c r="I15" i="10"/>
  <c r="H15" i="10"/>
  <c r="M14" i="10"/>
  <c r="J14" i="10"/>
  <c r="K14" i="10" s="1"/>
  <c r="N14" i="10" s="1"/>
  <c r="I14" i="10"/>
  <c r="H14" i="10"/>
  <c r="M13" i="10"/>
  <c r="J13" i="10"/>
  <c r="I13" i="10"/>
  <c r="H13" i="10"/>
  <c r="M12" i="10"/>
  <c r="J12" i="10"/>
  <c r="K12" i="10" s="1"/>
  <c r="N12" i="10" s="1"/>
  <c r="I12" i="10"/>
  <c r="H12" i="10"/>
  <c r="M11" i="10"/>
  <c r="J11" i="10"/>
  <c r="I11" i="10"/>
  <c r="H11" i="10"/>
  <c r="M10" i="10"/>
  <c r="J10" i="10"/>
  <c r="K10" i="10" s="1"/>
  <c r="N10" i="10" s="1"/>
  <c r="I10" i="10"/>
  <c r="H10" i="10"/>
  <c r="M9" i="10"/>
  <c r="J9" i="10"/>
  <c r="I9" i="10"/>
  <c r="H9" i="10"/>
  <c r="M8" i="10"/>
  <c r="J8" i="10"/>
  <c r="K8" i="10" s="1"/>
  <c r="N8" i="10" s="1"/>
  <c r="I8" i="10"/>
  <c r="H8" i="10"/>
  <c r="M7" i="10"/>
  <c r="J7" i="10"/>
  <c r="I7" i="10"/>
  <c r="H7" i="10"/>
  <c r="M6" i="10"/>
  <c r="J6" i="10"/>
  <c r="K6" i="10" s="1"/>
  <c r="N6" i="10" s="1"/>
  <c r="I6" i="10"/>
  <c r="H6" i="10"/>
  <c r="M5" i="10"/>
  <c r="J5" i="10"/>
  <c r="I5" i="10"/>
  <c r="H5" i="10"/>
  <c r="M4" i="10"/>
  <c r="J4" i="10"/>
  <c r="K4" i="10" s="1"/>
  <c r="N4" i="10" s="1"/>
  <c r="I4" i="10"/>
  <c r="H4" i="10"/>
  <c r="J38" i="9"/>
  <c r="K38" i="9" s="1"/>
  <c r="I38" i="9"/>
  <c r="H38" i="9"/>
  <c r="J37" i="9"/>
  <c r="K37" i="9" s="1"/>
  <c r="I37" i="9"/>
  <c r="H37" i="9"/>
  <c r="J36" i="9"/>
  <c r="I36" i="9"/>
  <c r="H36" i="9"/>
  <c r="J35" i="9"/>
  <c r="I35" i="9"/>
  <c r="H35" i="9"/>
  <c r="J34" i="9"/>
  <c r="I34" i="9"/>
  <c r="H34" i="9"/>
  <c r="M32" i="9"/>
  <c r="J32" i="9"/>
  <c r="K32" i="9" s="1"/>
  <c r="I32" i="9"/>
  <c r="H32" i="9"/>
  <c r="M31" i="9"/>
  <c r="J31" i="9"/>
  <c r="I31" i="9"/>
  <c r="H31" i="9"/>
  <c r="M30" i="9"/>
  <c r="J30" i="9"/>
  <c r="K30" i="9" s="1"/>
  <c r="I30" i="9"/>
  <c r="H30" i="9"/>
  <c r="M29" i="9"/>
  <c r="J29" i="9"/>
  <c r="I29" i="9"/>
  <c r="H29" i="9"/>
  <c r="M28" i="9"/>
  <c r="J28" i="9"/>
  <c r="K28" i="9" s="1"/>
  <c r="I28" i="9"/>
  <c r="H28" i="9"/>
  <c r="M27" i="9"/>
  <c r="J27" i="9"/>
  <c r="I27" i="9"/>
  <c r="H27" i="9"/>
  <c r="M26" i="9"/>
  <c r="J26" i="9"/>
  <c r="K26" i="9" s="1"/>
  <c r="I26" i="9"/>
  <c r="H26" i="9"/>
  <c r="M25" i="9"/>
  <c r="J25" i="9"/>
  <c r="I25" i="9"/>
  <c r="H25" i="9"/>
  <c r="M24" i="9"/>
  <c r="J24" i="9"/>
  <c r="K24" i="9" s="1"/>
  <c r="I24" i="9"/>
  <c r="H24" i="9"/>
  <c r="M23" i="9"/>
  <c r="J23" i="9"/>
  <c r="I23" i="9"/>
  <c r="H23" i="9"/>
  <c r="M22" i="9"/>
  <c r="J22" i="9"/>
  <c r="K22" i="9" s="1"/>
  <c r="I22" i="9"/>
  <c r="H22" i="9"/>
  <c r="M21" i="9"/>
  <c r="J21" i="9"/>
  <c r="I21" i="9"/>
  <c r="H21" i="9"/>
  <c r="M20" i="9"/>
  <c r="J20" i="9"/>
  <c r="K20" i="9" s="1"/>
  <c r="I20" i="9"/>
  <c r="H20" i="9"/>
  <c r="M19" i="9"/>
  <c r="J19" i="9"/>
  <c r="I19" i="9"/>
  <c r="H19" i="9"/>
  <c r="M18" i="9"/>
  <c r="J18" i="9"/>
  <c r="K18" i="9" s="1"/>
  <c r="I18" i="9"/>
  <c r="H18" i="9"/>
  <c r="M17" i="9"/>
  <c r="N17" i="9" s="1"/>
  <c r="J17" i="9"/>
  <c r="I17" i="9"/>
  <c r="H17" i="9"/>
  <c r="M16" i="9"/>
  <c r="J16" i="9"/>
  <c r="I16" i="9"/>
  <c r="H16" i="9"/>
  <c r="M15" i="9"/>
  <c r="J15" i="9"/>
  <c r="I15" i="9"/>
  <c r="K15" i="9" s="1"/>
  <c r="N15" i="9" s="1"/>
  <c r="H15" i="9"/>
  <c r="M14" i="9"/>
  <c r="J14" i="9"/>
  <c r="I14" i="9"/>
  <c r="K14" i="9" s="1"/>
  <c r="N14" i="9" s="1"/>
  <c r="H14" i="9"/>
  <c r="M13" i="9"/>
  <c r="J13" i="9"/>
  <c r="I13" i="9"/>
  <c r="K13" i="9" s="1"/>
  <c r="N13" i="9" s="1"/>
  <c r="H13" i="9"/>
  <c r="M12" i="9"/>
  <c r="J12" i="9"/>
  <c r="I12" i="9"/>
  <c r="K12" i="9" s="1"/>
  <c r="N12" i="9" s="1"/>
  <c r="H12" i="9"/>
  <c r="M11" i="9"/>
  <c r="J11" i="9"/>
  <c r="K11" i="9" s="1"/>
  <c r="N11" i="9" s="1"/>
  <c r="I11" i="9"/>
  <c r="H11" i="9"/>
  <c r="M10" i="9"/>
  <c r="J10" i="9"/>
  <c r="I10" i="9"/>
  <c r="H10" i="9"/>
  <c r="M9" i="9"/>
  <c r="K9" i="9"/>
  <c r="N9" i="9" s="1"/>
  <c r="J9" i="9"/>
  <c r="I9" i="9"/>
  <c r="H9" i="9"/>
  <c r="M8" i="9"/>
  <c r="J8" i="9"/>
  <c r="I8" i="9"/>
  <c r="H8" i="9"/>
  <c r="M7" i="9"/>
  <c r="J7" i="9"/>
  <c r="I7" i="9"/>
  <c r="K7" i="9" s="1"/>
  <c r="N7" i="9" s="1"/>
  <c r="H7" i="9"/>
  <c r="M6" i="9"/>
  <c r="J6" i="9"/>
  <c r="I6" i="9"/>
  <c r="K6" i="9" s="1"/>
  <c r="N6" i="9" s="1"/>
  <c r="H6" i="9"/>
  <c r="M5" i="9"/>
  <c r="J5" i="9"/>
  <c r="I5" i="9"/>
  <c r="K5" i="9" s="1"/>
  <c r="N5" i="9" s="1"/>
  <c r="H5" i="9"/>
  <c r="M4" i="9"/>
  <c r="J4" i="9"/>
  <c r="I4" i="9"/>
  <c r="K4" i="9" s="1"/>
  <c r="N4" i="9" s="1"/>
  <c r="H4" i="9"/>
  <c r="J37" i="8"/>
  <c r="K37" i="8" s="1"/>
  <c r="I37" i="8"/>
  <c r="H37" i="8"/>
  <c r="J36" i="8"/>
  <c r="K36" i="8" s="1"/>
  <c r="I36" i="8"/>
  <c r="H36" i="8"/>
  <c r="J35" i="8"/>
  <c r="I35" i="8"/>
  <c r="H35" i="8"/>
  <c r="J34" i="8"/>
  <c r="I34" i="8"/>
  <c r="H34" i="8"/>
  <c r="J33" i="8"/>
  <c r="I33" i="8"/>
  <c r="H33" i="8"/>
  <c r="M31" i="8"/>
  <c r="J31" i="8"/>
  <c r="K31" i="8" s="1"/>
  <c r="N31" i="8" s="1"/>
  <c r="I31" i="8"/>
  <c r="H31" i="8"/>
  <c r="M30" i="8"/>
  <c r="J30" i="8"/>
  <c r="I30" i="8"/>
  <c r="H30" i="8"/>
  <c r="M29" i="8"/>
  <c r="J29" i="8"/>
  <c r="K29" i="8" s="1"/>
  <c r="N29" i="8" s="1"/>
  <c r="I29" i="8"/>
  <c r="H29" i="8"/>
  <c r="M28" i="8"/>
  <c r="J28" i="8"/>
  <c r="I28" i="8"/>
  <c r="H28" i="8"/>
  <c r="M27" i="8"/>
  <c r="J27" i="8"/>
  <c r="K27" i="8" s="1"/>
  <c r="N27" i="8" s="1"/>
  <c r="I27" i="8"/>
  <c r="H27" i="8"/>
  <c r="M26" i="8"/>
  <c r="J26" i="8"/>
  <c r="I26" i="8"/>
  <c r="H26" i="8"/>
  <c r="M25" i="8"/>
  <c r="J25" i="8"/>
  <c r="K25" i="8" s="1"/>
  <c r="N25" i="8" s="1"/>
  <c r="I25" i="8"/>
  <c r="H25" i="8"/>
  <c r="M24" i="8"/>
  <c r="J24" i="8"/>
  <c r="I24" i="8"/>
  <c r="H24" i="8"/>
  <c r="M23" i="8"/>
  <c r="J23" i="8"/>
  <c r="K23" i="8" s="1"/>
  <c r="I23" i="8"/>
  <c r="H23" i="8"/>
  <c r="M22" i="8"/>
  <c r="J22" i="8"/>
  <c r="I22" i="8"/>
  <c r="H22" i="8"/>
  <c r="M21" i="8"/>
  <c r="J21" i="8"/>
  <c r="K21" i="8" s="1"/>
  <c r="I21" i="8"/>
  <c r="H21" i="8"/>
  <c r="M20" i="8"/>
  <c r="J20" i="8"/>
  <c r="I20" i="8"/>
  <c r="H20" i="8"/>
  <c r="M19" i="8"/>
  <c r="J19" i="8"/>
  <c r="K19" i="8" s="1"/>
  <c r="I19" i="8"/>
  <c r="H19" i="8"/>
  <c r="M18" i="8"/>
  <c r="J18" i="8"/>
  <c r="I18" i="8"/>
  <c r="H18" i="8"/>
  <c r="M17" i="8"/>
  <c r="J17" i="8"/>
  <c r="K17" i="8" s="1"/>
  <c r="I17" i="8"/>
  <c r="H17" i="8"/>
  <c r="M16" i="8"/>
  <c r="J16" i="8"/>
  <c r="I16" i="8"/>
  <c r="H16" i="8"/>
  <c r="M15" i="8"/>
  <c r="J15" i="8"/>
  <c r="K15" i="8" s="1"/>
  <c r="I15" i="8"/>
  <c r="H15" i="8"/>
  <c r="M14" i="8"/>
  <c r="J14" i="8"/>
  <c r="I14" i="8"/>
  <c r="H14" i="8"/>
  <c r="M13" i="8"/>
  <c r="J13" i="8"/>
  <c r="K13" i="8" s="1"/>
  <c r="I13" i="8"/>
  <c r="H13" i="8"/>
  <c r="M12" i="8"/>
  <c r="J12" i="8"/>
  <c r="I12" i="8"/>
  <c r="H12" i="8"/>
  <c r="M11" i="8"/>
  <c r="J11" i="8"/>
  <c r="K11" i="8" s="1"/>
  <c r="I11" i="8"/>
  <c r="H11" i="8"/>
  <c r="M10" i="8"/>
  <c r="J10" i="8"/>
  <c r="I10" i="8"/>
  <c r="H10" i="8"/>
  <c r="M9" i="8"/>
  <c r="J9" i="8"/>
  <c r="K9" i="8" s="1"/>
  <c r="I9" i="8"/>
  <c r="H9" i="8"/>
  <c r="M8" i="8"/>
  <c r="J8" i="8"/>
  <c r="I8" i="8"/>
  <c r="H8" i="8"/>
  <c r="M7" i="8"/>
  <c r="J7" i="8"/>
  <c r="K7" i="8" s="1"/>
  <c r="I7" i="8"/>
  <c r="H7" i="8"/>
  <c r="M6" i="8"/>
  <c r="J6" i="8"/>
  <c r="I6" i="8"/>
  <c r="H6" i="8"/>
  <c r="M5" i="8"/>
  <c r="J5" i="8"/>
  <c r="K5" i="8" s="1"/>
  <c r="I5" i="8"/>
  <c r="H5" i="8"/>
  <c r="M4" i="8"/>
  <c r="J4" i="8"/>
  <c r="I4" i="8"/>
  <c r="H4" i="8"/>
  <c r="J34" i="7"/>
  <c r="K34" i="7" s="1"/>
  <c r="I34" i="7"/>
  <c r="H34" i="7"/>
  <c r="J33" i="7"/>
  <c r="K33" i="7" s="1"/>
  <c r="I33" i="7"/>
  <c r="H33" i="7"/>
  <c r="J32" i="7"/>
  <c r="I32" i="7"/>
  <c r="H32" i="7"/>
  <c r="J31" i="7"/>
  <c r="I31" i="7"/>
  <c r="H31" i="7"/>
  <c r="J30" i="7"/>
  <c r="I30" i="7"/>
  <c r="H30" i="7"/>
  <c r="M28" i="7"/>
  <c r="J28" i="7"/>
  <c r="I28" i="7"/>
  <c r="H28" i="7"/>
  <c r="M27" i="7"/>
  <c r="J27" i="7"/>
  <c r="I27" i="7"/>
  <c r="K27" i="7" s="1"/>
  <c r="H27" i="7"/>
  <c r="M26" i="7"/>
  <c r="J26" i="7"/>
  <c r="I26" i="7"/>
  <c r="H26" i="7"/>
  <c r="M25" i="7"/>
  <c r="J25" i="7"/>
  <c r="I25" i="7"/>
  <c r="K25" i="7" s="1"/>
  <c r="H25" i="7"/>
  <c r="M24" i="7"/>
  <c r="J24" i="7"/>
  <c r="I24" i="7"/>
  <c r="H24" i="7"/>
  <c r="M23" i="7"/>
  <c r="J23" i="7"/>
  <c r="I23" i="7"/>
  <c r="K23" i="7" s="1"/>
  <c r="H23" i="7"/>
  <c r="M22" i="7"/>
  <c r="J22" i="7"/>
  <c r="I22" i="7"/>
  <c r="H22" i="7"/>
  <c r="M21" i="7"/>
  <c r="J21" i="7"/>
  <c r="I21" i="7"/>
  <c r="K21" i="7" s="1"/>
  <c r="H21" i="7"/>
  <c r="M20" i="7"/>
  <c r="J20" i="7"/>
  <c r="I20" i="7"/>
  <c r="H20" i="7"/>
  <c r="M19" i="7"/>
  <c r="J19" i="7"/>
  <c r="I19" i="7"/>
  <c r="K19" i="7" s="1"/>
  <c r="H19" i="7"/>
  <c r="M18" i="7"/>
  <c r="J18" i="7"/>
  <c r="I18" i="7"/>
  <c r="H18" i="7"/>
  <c r="M17" i="7"/>
  <c r="J17" i="7"/>
  <c r="I17" i="7"/>
  <c r="K17" i="7" s="1"/>
  <c r="H17" i="7"/>
  <c r="M16" i="7"/>
  <c r="J16" i="7"/>
  <c r="I16" i="7"/>
  <c r="H16" i="7"/>
  <c r="M15" i="7"/>
  <c r="J15" i="7"/>
  <c r="I15" i="7"/>
  <c r="K15" i="7" s="1"/>
  <c r="H15" i="7"/>
  <c r="M14" i="7"/>
  <c r="J14" i="7"/>
  <c r="I14" i="7"/>
  <c r="H14" i="7"/>
  <c r="M13" i="7"/>
  <c r="J13" i="7"/>
  <c r="I13" i="7"/>
  <c r="K13" i="7" s="1"/>
  <c r="H13" i="7"/>
  <c r="M12" i="7"/>
  <c r="J12" i="7"/>
  <c r="I12" i="7"/>
  <c r="H12" i="7"/>
  <c r="M11" i="7"/>
  <c r="J11" i="7"/>
  <c r="I11" i="7"/>
  <c r="K11" i="7" s="1"/>
  <c r="H11" i="7"/>
  <c r="M10" i="7"/>
  <c r="J10" i="7"/>
  <c r="I10" i="7"/>
  <c r="H10" i="7"/>
  <c r="M9" i="7"/>
  <c r="J9" i="7"/>
  <c r="I9" i="7"/>
  <c r="K9" i="7" s="1"/>
  <c r="H9" i="7"/>
  <c r="M8" i="7"/>
  <c r="J8" i="7"/>
  <c r="I8" i="7"/>
  <c r="H8" i="7"/>
  <c r="M7" i="7"/>
  <c r="J7" i="7"/>
  <c r="I7" i="7"/>
  <c r="K7" i="7" s="1"/>
  <c r="H7" i="7"/>
  <c r="M6" i="7"/>
  <c r="J6" i="7"/>
  <c r="I6" i="7"/>
  <c r="H6" i="7"/>
  <c r="M5" i="7"/>
  <c r="J5" i="7"/>
  <c r="I5" i="7"/>
  <c r="K5" i="7" s="1"/>
  <c r="H5" i="7"/>
  <c r="M4" i="7"/>
  <c r="J4" i="7"/>
  <c r="I4" i="7"/>
  <c r="H4" i="7"/>
  <c r="J35" i="6"/>
  <c r="K35" i="6" s="1"/>
  <c r="I35" i="6"/>
  <c r="H35" i="6"/>
  <c r="J34" i="6"/>
  <c r="K34" i="6" s="1"/>
  <c r="I34" i="6"/>
  <c r="H34" i="6"/>
  <c r="J33" i="6"/>
  <c r="I33" i="6"/>
  <c r="H33" i="6"/>
  <c r="J32" i="6"/>
  <c r="I32" i="6"/>
  <c r="H32" i="6"/>
  <c r="J31" i="6"/>
  <c r="I31" i="6"/>
  <c r="H31" i="6"/>
  <c r="M29" i="6"/>
  <c r="J29" i="6"/>
  <c r="I29" i="6"/>
  <c r="K29" i="6" s="1"/>
  <c r="H29" i="6"/>
  <c r="M28" i="6"/>
  <c r="J28" i="6"/>
  <c r="I28" i="6"/>
  <c r="K28" i="6" s="1"/>
  <c r="H28" i="6"/>
  <c r="M27" i="6"/>
  <c r="J27" i="6"/>
  <c r="I27" i="6"/>
  <c r="H27" i="6"/>
  <c r="M26" i="6"/>
  <c r="J26" i="6"/>
  <c r="I26" i="6"/>
  <c r="K26" i="6" s="1"/>
  <c r="H26" i="6"/>
  <c r="M25" i="6"/>
  <c r="J25" i="6"/>
  <c r="I25" i="6"/>
  <c r="H25" i="6"/>
  <c r="M24" i="6"/>
  <c r="J24" i="6"/>
  <c r="I24" i="6"/>
  <c r="K24" i="6" s="1"/>
  <c r="H24" i="6"/>
  <c r="M23" i="6"/>
  <c r="J23" i="6"/>
  <c r="I23" i="6"/>
  <c r="H23" i="6"/>
  <c r="M22" i="6"/>
  <c r="J22" i="6"/>
  <c r="I22" i="6"/>
  <c r="K22" i="6" s="1"/>
  <c r="H22" i="6"/>
  <c r="M21" i="6"/>
  <c r="J21" i="6"/>
  <c r="I21" i="6"/>
  <c r="H21" i="6"/>
  <c r="M20" i="6"/>
  <c r="J20" i="6"/>
  <c r="I20" i="6"/>
  <c r="K20" i="6" s="1"/>
  <c r="H20" i="6"/>
  <c r="M19" i="6"/>
  <c r="J19" i="6"/>
  <c r="I19" i="6"/>
  <c r="H19" i="6"/>
  <c r="M18" i="6"/>
  <c r="J18" i="6"/>
  <c r="I18" i="6"/>
  <c r="K18" i="6" s="1"/>
  <c r="H18" i="6"/>
  <c r="M17" i="6"/>
  <c r="J17" i="6"/>
  <c r="I17" i="6"/>
  <c r="H17" i="6"/>
  <c r="M16" i="6"/>
  <c r="J16" i="6"/>
  <c r="I16" i="6"/>
  <c r="K16" i="6" s="1"/>
  <c r="H16" i="6"/>
  <c r="M15" i="6"/>
  <c r="J15" i="6"/>
  <c r="I15" i="6"/>
  <c r="H15" i="6"/>
  <c r="M14" i="6"/>
  <c r="J14" i="6"/>
  <c r="I14" i="6"/>
  <c r="K14" i="6" s="1"/>
  <c r="H14" i="6"/>
  <c r="M13" i="6"/>
  <c r="J13" i="6"/>
  <c r="I13" i="6"/>
  <c r="H13" i="6"/>
  <c r="M12" i="6"/>
  <c r="J12" i="6"/>
  <c r="I12" i="6"/>
  <c r="K12" i="6" s="1"/>
  <c r="H12" i="6"/>
  <c r="M11" i="6"/>
  <c r="J11" i="6"/>
  <c r="I11" i="6"/>
  <c r="H11" i="6"/>
  <c r="M10" i="6"/>
  <c r="J10" i="6"/>
  <c r="I10" i="6"/>
  <c r="K10" i="6" s="1"/>
  <c r="H10" i="6"/>
  <c r="M9" i="6"/>
  <c r="J9" i="6"/>
  <c r="I9" i="6"/>
  <c r="H9" i="6"/>
  <c r="M8" i="6"/>
  <c r="J8" i="6"/>
  <c r="I8" i="6"/>
  <c r="K8" i="6" s="1"/>
  <c r="H8" i="6"/>
  <c r="M7" i="6"/>
  <c r="J7" i="6"/>
  <c r="I7" i="6"/>
  <c r="H7" i="6"/>
  <c r="M6" i="6"/>
  <c r="J6" i="6"/>
  <c r="I6" i="6"/>
  <c r="K6" i="6" s="1"/>
  <c r="H6" i="6"/>
  <c r="M5" i="6"/>
  <c r="J5" i="6"/>
  <c r="I5" i="6"/>
  <c r="H5" i="6"/>
  <c r="M4" i="6"/>
  <c r="J4" i="6"/>
  <c r="I4" i="6"/>
  <c r="K4" i="6" s="1"/>
  <c r="H4" i="6"/>
  <c r="J35" i="5"/>
  <c r="I35" i="5"/>
  <c r="H35" i="5"/>
  <c r="J34" i="5"/>
  <c r="K34" i="5" s="1"/>
  <c r="I34" i="5"/>
  <c r="H34" i="5"/>
  <c r="J33" i="5"/>
  <c r="I33" i="5"/>
  <c r="H33" i="5"/>
  <c r="J32" i="5"/>
  <c r="I32" i="5"/>
  <c r="H32" i="5"/>
  <c r="J31" i="5"/>
  <c r="K31" i="5" s="1"/>
  <c r="I31" i="5"/>
  <c r="H31" i="5"/>
  <c r="M29" i="5"/>
  <c r="J29" i="5"/>
  <c r="I29" i="5"/>
  <c r="H29" i="5"/>
  <c r="M28" i="5"/>
  <c r="J28" i="5"/>
  <c r="I28" i="5"/>
  <c r="K28" i="5" s="1"/>
  <c r="N28" i="5" s="1"/>
  <c r="H28" i="5"/>
  <c r="M27" i="5"/>
  <c r="J27" i="5"/>
  <c r="I27" i="5"/>
  <c r="K27" i="5" s="1"/>
  <c r="N27" i="5" s="1"/>
  <c r="H27" i="5"/>
  <c r="N26" i="5"/>
  <c r="M26" i="5"/>
  <c r="J26" i="5"/>
  <c r="I26" i="5"/>
  <c r="H26" i="5"/>
  <c r="M25" i="5"/>
  <c r="J25" i="5"/>
  <c r="I25" i="5"/>
  <c r="K25" i="5" s="1"/>
  <c r="N25" i="5" s="1"/>
  <c r="H25" i="5"/>
  <c r="M24" i="5"/>
  <c r="J24" i="5"/>
  <c r="I24" i="5"/>
  <c r="K24" i="5" s="1"/>
  <c r="N24" i="5" s="1"/>
  <c r="H24" i="5"/>
  <c r="M23" i="5"/>
  <c r="J23" i="5"/>
  <c r="I23" i="5"/>
  <c r="K23" i="5" s="1"/>
  <c r="N23" i="5" s="1"/>
  <c r="H23" i="5"/>
  <c r="M22" i="5"/>
  <c r="J22" i="5"/>
  <c r="I22" i="5"/>
  <c r="H22" i="5"/>
  <c r="M21" i="5"/>
  <c r="J21" i="5"/>
  <c r="I21" i="5"/>
  <c r="K21" i="5" s="1"/>
  <c r="N21" i="5" s="1"/>
  <c r="H21" i="5"/>
  <c r="M20" i="5"/>
  <c r="J20" i="5"/>
  <c r="I20" i="5"/>
  <c r="H20" i="5"/>
  <c r="M19" i="5"/>
  <c r="J19" i="5"/>
  <c r="I19" i="5"/>
  <c r="K19" i="5" s="1"/>
  <c r="N19" i="5" s="1"/>
  <c r="H19" i="5"/>
  <c r="M18" i="5"/>
  <c r="J18" i="5"/>
  <c r="I18" i="5"/>
  <c r="H18" i="5"/>
  <c r="M17" i="5"/>
  <c r="J17" i="5"/>
  <c r="I17" i="5"/>
  <c r="K17" i="5" s="1"/>
  <c r="N17" i="5" s="1"/>
  <c r="H17" i="5"/>
  <c r="M16" i="5"/>
  <c r="J16" i="5"/>
  <c r="I16" i="5"/>
  <c r="H16" i="5"/>
  <c r="M15" i="5"/>
  <c r="J15" i="5"/>
  <c r="I15" i="5"/>
  <c r="K15" i="5" s="1"/>
  <c r="N15" i="5" s="1"/>
  <c r="H15" i="5"/>
  <c r="M14" i="5"/>
  <c r="J14" i="5"/>
  <c r="I14" i="5"/>
  <c r="H14" i="5"/>
  <c r="M13" i="5"/>
  <c r="J13" i="5"/>
  <c r="I13" i="5"/>
  <c r="K13" i="5" s="1"/>
  <c r="N13" i="5" s="1"/>
  <c r="H13" i="5"/>
  <c r="M12" i="5"/>
  <c r="J12" i="5"/>
  <c r="I12" i="5"/>
  <c r="H12" i="5"/>
  <c r="M11" i="5"/>
  <c r="J11" i="5"/>
  <c r="I11" i="5"/>
  <c r="K11" i="5" s="1"/>
  <c r="N11" i="5" s="1"/>
  <c r="H11" i="5"/>
  <c r="M10" i="5"/>
  <c r="J10" i="5"/>
  <c r="I10" i="5"/>
  <c r="H10" i="5"/>
  <c r="M9" i="5"/>
  <c r="J9" i="5"/>
  <c r="I9" i="5"/>
  <c r="K9" i="5" s="1"/>
  <c r="N9" i="5" s="1"/>
  <c r="H9" i="5"/>
  <c r="M8" i="5"/>
  <c r="J8" i="5"/>
  <c r="I8" i="5"/>
  <c r="H8" i="5"/>
  <c r="M7" i="5"/>
  <c r="J7" i="5"/>
  <c r="I7" i="5"/>
  <c r="K7" i="5" s="1"/>
  <c r="N7" i="5" s="1"/>
  <c r="H7" i="5"/>
  <c r="M6" i="5"/>
  <c r="J6" i="5"/>
  <c r="K6" i="5" s="1"/>
  <c r="N6" i="5" s="1"/>
  <c r="I6" i="5"/>
  <c r="H6" i="5"/>
  <c r="M5" i="5"/>
  <c r="J5" i="5"/>
  <c r="I5" i="5"/>
  <c r="H5" i="5"/>
  <c r="M4" i="5"/>
  <c r="K4" i="5"/>
  <c r="N4" i="5" s="1"/>
  <c r="J4" i="5"/>
  <c r="I4" i="5"/>
  <c r="H4" i="5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F6" i="4"/>
  <c r="M5" i="4"/>
  <c r="F5" i="4"/>
  <c r="M4" i="4"/>
  <c r="F4" i="4"/>
  <c r="M3" i="4"/>
  <c r="F3" i="4"/>
  <c r="L15" i="11" l="1"/>
  <c r="O15" i="11" s="1"/>
  <c r="L24" i="11"/>
  <c r="O24" i="11" s="1"/>
  <c r="L25" i="11"/>
  <c r="O25" i="11" s="1"/>
  <c r="L26" i="11"/>
  <c r="O26" i="11" s="1"/>
  <c r="L27" i="11"/>
  <c r="O27" i="11" s="1"/>
  <c r="L28" i="11"/>
  <c r="O32" i="11"/>
  <c r="L8" i="11"/>
  <c r="O8" i="11" s="1"/>
  <c r="L9" i="11"/>
  <c r="O9" i="11" s="1"/>
  <c r="L10" i="11"/>
  <c r="O10" i="11" s="1"/>
  <c r="L11" i="11"/>
  <c r="O11" i="11" s="1"/>
  <c r="L12" i="11"/>
  <c r="L31" i="11"/>
  <c r="O31" i="11" s="1"/>
  <c r="L40" i="11"/>
  <c r="O4" i="11"/>
  <c r="O12" i="11"/>
  <c r="O20" i="11"/>
  <c r="O28" i="11"/>
  <c r="L39" i="11"/>
  <c r="L6" i="11"/>
  <c r="O6" i="11" s="1"/>
  <c r="L14" i="11"/>
  <c r="O14" i="11" s="1"/>
  <c r="L22" i="11"/>
  <c r="O22" i="11" s="1"/>
  <c r="L30" i="11"/>
  <c r="O30" i="11" s="1"/>
  <c r="L38" i="11"/>
  <c r="L42" i="11"/>
  <c r="K43" i="10"/>
  <c r="K42" i="10"/>
  <c r="K5" i="10"/>
  <c r="N5" i="10" s="1"/>
  <c r="K7" i="10"/>
  <c r="N7" i="10" s="1"/>
  <c r="K9" i="10"/>
  <c r="N9" i="10" s="1"/>
  <c r="K11" i="10"/>
  <c r="N11" i="10" s="1"/>
  <c r="K13" i="10"/>
  <c r="N13" i="10" s="1"/>
  <c r="K15" i="10"/>
  <c r="N15" i="10" s="1"/>
  <c r="K17" i="10"/>
  <c r="N17" i="10" s="1"/>
  <c r="K19" i="10"/>
  <c r="N19" i="10" s="1"/>
  <c r="K21" i="10"/>
  <c r="N21" i="10" s="1"/>
  <c r="K23" i="10"/>
  <c r="N23" i="10" s="1"/>
  <c r="K25" i="10"/>
  <c r="N25" i="10" s="1"/>
  <c r="K27" i="10"/>
  <c r="N27" i="10" s="1"/>
  <c r="K29" i="10"/>
  <c r="N29" i="10" s="1"/>
  <c r="K31" i="10"/>
  <c r="N31" i="10" s="1"/>
  <c r="K33" i="10"/>
  <c r="N33" i="10" s="1"/>
  <c r="K35" i="10"/>
  <c r="N35" i="10" s="1"/>
  <c r="K37" i="10"/>
  <c r="N37" i="10" s="1"/>
  <c r="K41" i="10"/>
  <c r="K45" i="10"/>
  <c r="K8" i="9"/>
  <c r="N8" i="9" s="1"/>
  <c r="K16" i="9"/>
  <c r="N16" i="9" s="1"/>
  <c r="K19" i="9"/>
  <c r="N19" i="9" s="1"/>
  <c r="K21" i="9"/>
  <c r="N21" i="9" s="1"/>
  <c r="K23" i="9"/>
  <c r="N23" i="9" s="1"/>
  <c r="K25" i="9"/>
  <c r="N25" i="9" s="1"/>
  <c r="K27" i="9"/>
  <c r="N27" i="9" s="1"/>
  <c r="K29" i="9"/>
  <c r="N29" i="9" s="1"/>
  <c r="K31" i="9"/>
  <c r="N31" i="9" s="1"/>
  <c r="K35" i="9"/>
  <c r="K36" i="9"/>
  <c r="K10" i="9"/>
  <c r="N10" i="9" s="1"/>
  <c r="N18" i="9"/>
  <c r="N20" i="9"/>
  <c r="N22" i="9"/>
  <c r="N24" i="9"/>
  <c r="N26" i="9"/>
  <c r="N28" i="9"/>
  <c r="N30" i="9"/>
  <c r="N32" i="9"/>
  <c r="K34" i="9"/>
  <c r="K4" i="8"/>
  <c r="N4" i="8" s="1"/>
  <c r="K6" i="8"/>
  <c r="N6" i="8" s="1"/>
  <c r="K8" i="8"/>
  <c r="N8" i="8" s="1"/>
  <c r="K10" i="8"/>
  <c r="N10" i="8" s="1"/>
  <c r="K12" i="8"/>
  <c r="N12" i="8" s="1"/>
  <c r="K14" i="8"/>
  <c r="N14" i="8" s="1"/>
  <c r="K16" i="8"/>
  <c r="N16" i="8" s="1"/>
  <c r="K18" i="8"/>
  <c r="N18" i="8" s="1"/>
  <c r="K20" i="8"/>
  <c r="N20" i="8" s="1"/>
  <c r="K22" i="8"/>
  <c r="N22" i="8" s="1"/>
  <c r="K24" i="8"/>
  <c r="N24" i="8" s="1"/>
  <c r="K26" i="8"/>
  <c r="N26" i="8" s="1"/>
  <c r="K28" i="8"/>
  <c r="N28" i="8" s="1"/>
  <c r="K30" i="8"/>
  <c r="N30" i="8" s="1"/>
  <c r="K34" i="8"/>
  <c r="K35" i="8"/>
  <c r="N5" i="8"/>
  <c r="N7" i="8"/>
  <c r="N9" i="8"/>
  <c r="N11" i="8"/>
  <c r="N13" i="8"/>
  <c r="N15" i="8"/>
  <c r="N17" i="8"/>
  <c r="N19" i="8"/>
  <c r="N21" i="8"/>
  <c r="N23" i="8"/>
  <c r="K33" i="8"/>
  <c r="K32" i="7"/>
  <c r="N5" i="7"/>
  <c r="N7" i="7"/>
  <c r="N9" i="7"/>
  <c r="N11" i="7"/>
  <c r="N13" i="7"/>
  <c r="N15" i="7"/>
  <c r="N17" i="7"/>
  <c r="N19" i="7"/>
  <c r="N21" i="7"/>
  <c r="N23" i="7"/>
  <c r="N25" i="7"/>
  <c r="N27" i="7"/>
  <c r="K31" i="7"/>
  <c r="K4" i="7"/>
  <c r="N4" i="7" s="1"/>
  <c r="K6" i="7"/>
  <c r="N6" i="7" s="1"/>
  <c r="K8" i="7"/>
  <c r="N8" i="7" s="1"/>
  <c r="K10" i="7"/>
  <c r="N10" i="7" s="1"/>
  <c r="K12" i="7"/>
  <c r="N12" i="7" s="1"/>
  <c r="K14" i="7"/>
  <c r="N14" i="7" s="1"/>
  <c r="K16" i="7"/>
  <c r="N16" i="7" s="1"/>
  <c r="K18" i="7"/>
  <c r="N18" i="7" s="1"/>
  <c r="K20" i="7"/>
  <c r="N20" i="7" s="1"/>
  <c r="K22" i="7"/>
  <c r="N22" i="7" s="1"/>
  <c r="K24" i="7"/>
  <c r="N24" i="7" s="1"/>
  <c r="K26" i="7"/>
  <c r="N26" i="7" s="1"/>
  <c r="K28" i="7"/>
  <c r="N28" i="7" s="1"/>
  <c r="K30" i="7"/>
  <c r="N4" i="6"/>
  <c r="N6" i="6"/>
  <c r="N8" i="6"/>
  <c r="N10" i="6"/>
  <c r="N12" i="6"/>
  <c r="N14" i="6"/>
  <c r="N16" i="6"/>
  <c r="N18" i="6"/>
  <c r="N20" i="6"/>
  <c r="N22" i="6"/>
  <c r="N24" i="6"/>
  <c r="N26" i="6"/>
  <c r="N28" i="6"/>
  <c r="N29" i="6"/>
  <c r="K32" i="6"/>
  <c r="K33" i="6"/>
  <c r="K5" i="6"/>
  <c r="N5" i="6" s="1"/>
  <c r="K7" i="6"/>
  <c r="N7" i="6" s="1"/>
  <c r="K9" i="6"/>
  <c r="N9" i="6" s="1"/>
  <c r="K11" i="6"/>
  <c r="N11" i="6" s="1"/>
  <c r="K13" i="6"/>
  <c r="N13" i="6" s="1"/>
  <c r="K15" i="6"/>
  <c r="N15" i="6" s="1"/>
  <c r="K17" i="6"/>
  <c r="N17" i="6" s="1"/>
  <c r="K19" i="6"/>
  <c r="N19" i="6" s="1"/>
  <c r="K21" i="6"/>
  <c r="N21" i="6" s="1"/>
  <c r="K23" i="6"/>
  <c r="N23" i="6" s="1"/>
  <c r="K25" i="6"/>
  <c r="N25" i="6" s="1"/>
  <c r="K27" i="6"/>
  <c r="N27" i="6" s="1"/>
  <c r="K31" i="6"/>
  <c r="K20" i="5"/>
  <c r="N20" i="5" s="1"/>
  <c r="K22" i="5"/>
  <c r="N22" i="5" s="1"/>
  <c r="K29" i="5"/>
  <c r="N29" i="5" s="1"/>
  <c r="K32" i="5"/>
  <c r="K8" i="5"/>
  <c r="N8" i="5" s="1"/>
  <c r="K10" i="5"/>
  <c r="N10" i="5" s="1"/>
  <c r="K12" i="5"/>
  <c r="N12" i="5" s="1"/>
  <c r="K14" i="5"/>
  <c r="N14" i="5" s="1"/>
  <c r="K16" i="5"/>
  <c r="N16" i="5" s="1"/>
  <c r="K18" i="5"/>
  <c r="N18" i="5" s="1"/>
  <c r="K33" i="5"/>
  <c r="K5" i="5"/>
  <c r="N5" i="5" s="1"/>
  <c r="K35" i="5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G8" i="3"/>
  <c r="O7" i="3"/>
  <c r="G7" i="3"/>
  <c r="O6" i="3"/>
  <c r="G6" i="3"/>
  <c r="O5" i="3"/>
  <c r="G5" i="3"/>
  <c r="O4" i="3"/>
  <c r="G4" i="3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9" i="2"/>
  <c r="H8" i="2"/>
  <c r="H7" i="2"/>
  <c r="H6" i="2"/>
  <c r="H5" i="2"/>
  <c r="H54" i="1"/>
  <c r="H53" i="1"/>
  <c r="H52" i="1"/>
  <c r="H51" i="1"/>
  <c r="H34" i="1"/>
  <c r="H35" i="1"/>
  <c r="H47" i="1"/>
  <c r="H43" i="1"/>
  <c r="H45" i="1"/>
  <c r="H39" i="1"/>
  <c r="H50" i="1"/>
  <c r="H25" i="1"/>
  <c r="H28" i="1"/>
  <c r="H48" i="1"/>
  <c r="H31" i="1"/>
  <c r="H37" i="1"/>
  <c r="H33" i="1"/>
  <c r="H41" i="1"/>
  <c r="H32" i="1"/>
  <c r="H49" i="1"/>
  <c r="H42" i="1"/>
  <c r="H30" i="1"/>
  <c r="H36" i="1"/>
  <c r="H29" i="1"/>
  <c r="H46" i="1"/>
  <c r="H40" i="1"/>
  <c r="H24" i="1"/>
  <c r="H44" i="1"/>
  <c r="H38" i="1"/>
  <c r="H27" i="1"/>
  <c r="H26" i="1"/>
  <c r="H9" i="1"/>
  <c r="H6" i="1"/>
  <c r="H7" i="1"/>
  <c r="H5" i="1"/>
  <c r="H8" i="1"/>
</calcChain>
</file>

<file path=xl/sharedStrings.xml><?xml version="1.0" encoding="utf-8"?>
<sst xmlns="http://schemas.openxmlformats.org/spreadsheetml/2006/main" count="1015" uniqueCount="296">
  <si>
    <t>Teamstanden</t>
  </si>
  <si>
    <t>Totaal</t>
  </si>
  <si>
    <t>Hook 2</t>
  </si>
  <si>
    <t>Hook 6</t>
  </si>
  <si>
    <t>Hook 1</t>
  </si>
  <si>
    <t>Hook 5</t>
  </si>
  <si>
    <t>Hook 4</t>
  </si>
  <si>
    <t>Persoonlijke stand</t>
  </si>
  <si>
    <t>Tom Reemers</t>
  </si>
  <si>
    <t>Tom van Herten</t>
  </si>
  <si>
    <t>Sten Bongers</t>
  </si>
  <si>
    <t>Anton van Veldhoven</t>
  </si>
  <si>
    <t>Bart Teeuwen</t>
  </si>
  <si>
    <t>Jacco Paap</t>
  </si>
  <si>
    <t xml:space="preserve">Hook 1 - Hook 6 </t>
  </si>
  <si>
    <t>5-6</t>
  </si>
  <si>
    <t>Zomercompetitie 2023</t>
  </si>
  <si>
    <t>Johan Konings</t>
  </si>
  <si>
    <t>Chris Otte</t>
  </si>
  <si>
    <t>Carlo Reemers</t>
  </si>
  <si>
    <t>Frans Nies</t>
  </si>
  <si>
    <t>Kris Staekenborg</t>
  </si>
  <si>
    <t>Jo Deckers</t>
  </si>
  <si>
    <t>Tom van Herten (4)</t>
  </si>
  <si>
    <t>Bart Schroen</t>
  </si>
  <si>
    <t>William Luys (2)</t>
  </si>
  <si>
    <t>Stochlo Steinbach</t>
  </si>
  <si>
    <t>5-5</t>
  </si>
  <si>
    <t>William Luys (1)</t>
  </si>
  <si>
    <t>Pieter Schroen</t>
  </si>
  <si>
    <t xml:space="preserve">Hook 4 - Hook 1 </t>
  </si>
  <si>
    <t>6-5</t>
  </si>
  <si>
    <t>Hook 6 - Hook 5</t>
  </si>
  <si>
    <t>Fer Strijbos</t>
  </si>
  <si>
    <t>Luke Steevens</t>
  </si>
  <si>
    <t>Tjeu Nijsen</t>
  </si>
  <si>
    <t>Dennis de Graef</t>
  </si>
  <si>
    <t>Peter Stappers</t>
  </si>
  <si>
    <t>Peter Weerts</t>
  </si>
  <si>
    <t>Hook 1 - Hook 5</t>
  </si>
  <si>
    <t>Hook 5 - Hook 2</t>
  </si>
  <si>
    <t>Hook 2 - Hook 1</t>
  </si>
  <si>
    <t>Hook 4 - Hook 6</t>
  </si>
  <si>
    <t xml:space="preserve">Hook 2 - Hook 4 </t>
  </si>
  <si>
    <t>Hook 5 - Hook 4</t>
  </si>
  <si>
    <t>Hook 6 - Hook 2</t>
  </si>
  <si>
    <t>8-2</t>
  </si>
  <si>
    <t>7-2</t>
  </si>
  <si>
    <t>Tom van Herten (2)</t>
  </si>
  <si>
    <t>Kris Staekenborg (1)</t>
  </si>
  <si>
    <t>Henk Gerits</t>
  </si>
  <si>
    <t>3-7</t>
  </si>
  <si>
    <t>Zomercompetitie 2022</t>
  </si>
  <si>
    <t xml:space="preserve">Hook 4 - Hook 2 </t>
  </si>
  <si>
    <t>2-8</t>
  </si>
  <si>
    <t xml:space="preserve">Hook 6 - Hook 5 </t>
  </si>
  <si>
    <t>Hook 4 - Hook 1</t>
  </si>
  <si>
    <t>3-6</t>
  </si>
  <si>
    <t xml:space="preserve">Hook 2 - Hook 6 </t>
  </si>
  <si>
    <t>5-4</t>
  </si>
  <si>
    <t>Hook 2 - Hook 5</t>
  </si>
  <si>
    <t>6-4</t>
  </si>
  <si>
    <t>4-5</t>
  </si>
  <si>
    <t>Hook 6 - Hook 4</t>
  </si>
  <si>
    <t>4-6</t>
  </si>
  <si>
    <t>Hook 5 - Hook 1</t>
  </si>
  <si>
    <t>2-9</t>
  </si>
  <si>
    <t>Hook 1 - Hook 2</t>
  </si>
  <si>
    <t>Jan Slegers</t>
  </si>
  <si>
    <t>Peter Dankers</t>
  </si>
  <si>
    <t xml:space="preserve">Johan Konings </t>
  </si>
  <si>
    <t>Huib Stultiens</t>
  </si>
  <si>
    <t>Cas Hansen</t>
  </si>
  <si>
    <t>Kris Staekenborg (H4)</t>
  </si>
  <si>
    <t>Peter Stappers (H1)</t>
  </si>
  <si>
    <t>Kris Staekenborg (H1)</t>
  </si>
  <si>
    <t>Peter Willems</t>
  </si>
  <si>
    <t>Kris Staekenborg (H5)</t>
  </si>
  <si>
    <t xml:space="preserve">Luke Steevens </t>
  </si>
  <si>
    <t>Peter Weerts (H5)</t>
  </si>
  <si>
    <t>Hook 3</t>
  </si>
  <si>
    <t>Mies Meulen</t>
  </si>
  <si>
    <t>Jos Seerden</t>
  </si>
  <si>
    <t>Tom van Herten (H2)</t>
  </si>
  <si>
    <t>Servie Verstappen</t>
  </si>
  <si>
    <t>Luke Steevens (H5)</t>
  </si>
  <si>
    <t>Sten Bongers (H5)</t>
  </si>
  <si>
    <t>Jos Seerden (H5)</t>
  </si>
  <si>
    <t>Tom van Herten (H5)</t>
  </si>
  <si>
    <t>Jo Deckers (H5)</t>
  </si>
  <si>
    <t>Laurens Derks</t>
  </si>
  <si>
    <t>Dennis de Graef 3</t>
  </si>
  <si>
    <t>Henk Gerits 3</t>
  </si>
  <si>
    <t>Jos Seerden 1</t>
  </si>
  <si>
    <t xml:space="preserve">Bart Teeuwen </t>
  </si>
  <si>
    <t>Standen zomercompetitie B.C. de Hook '18-'19</t>
  </si>
  <si>
    <t xml:space="preserve">Persoonlijke standen </t>
  </si>
  <si>
    <t xml:space="preserve">Naam: </t>
  </si>
  <si>
    <t xml:space="preserve">Car. </t>
  </si>
  <si>
    <t>totaal</t>
  </si>
  <si>
    <t>car.</t>
  </si>
  <si>
    <t>brt.</t>
  </si>
  <si>
    <t>gem.</t>
  </si>
  <si>
    <t>relatief</t>
  </si>
  <si>
    <t>CW1</t>
  </si>
  <si>
    <t>BW1</t>
  </si>
  <si>
    <t>CW2</t>
  </si>
  <si>
    <t>BW2</t>
  </si>
  <si>
    <t>CW3</t>
  </si>
  <si>
    <t>BW3</t>
  </si>
  <si>
    <t>CW4</t>
  </si>
  <si>
    <t>BW4</t>
  </si>
  <si>
    <t>CW5</t>
  </si>
  <si>
    <t>BW5</t>
  </si>
  <si>
    <t xml:space="preserve">Carlo Reemers </t>
  </si>
  <si>
    <t>Peter van de Rieth</t>
  </si>
  <si>
    <t>Fer Strijbos (Hook 4)</t>
  </si>
  <si>
    <t>Jac Korsten</t>
  </si>
  <si>
    <t>Tom van Herten (Hook 3)</t>
  </si>
  <si>
    <t>Joop van Hoof</t>
  </si>
  <si>
    <t>Joop van Hoof (Hook 5)</t>
  </si>
  <si>
    <t>Jos Seerden (Hook 4)</t>
  </si>
  <si>
    <t>Fer Strijbos (Hook 5)</t>
  </si>
  <si>
    <t>Theo Sieben</t>
  </si>
  <si>
    <t>W1</t>
  </si>
  <si>
    <t>W2</t>
  </si>
  <si>
    <t>W3</t>
  </si>
  <si>
    <t>W4</t>
  </si>
  <si>
    <t>W5</t>
  </si>
  <si>
    <t>Standen zomercompetitie B.C. de Hook '17-'18</t>
  </si>
  <si>
    <t>Wed. 1</t>
  </si>
  <si>
    <t>Wed. 2</t>
  </si>
  <si>
    <t>Wed. 3</t>
  </si>
  <si>
    <t>Wed. 4</t>
  </si>
  <si>
    <t>Wed. 5</t>
  </si>
  <si>
    <t>Tjeu Nijssen</t>
  </si>
  <si>
    <t xml:space="preserve">Laurens Derks </t>
  </si>
  <si>
    <t>Peter Dankers (Hook 1)</t>
  </si>
  <si>
    <t>Servie Verstappen (Hook 3)</t>
  </si>
  <si>
    <t>Fer Strijbos (Hook 3)</t>
  </si>
  <si>
    <t>Bartel Wulms (Hook 3)</t>
  </si>
  <si>
    <t>Kris Staekenborg (Hook 1)</t>
  </si>
  <si>
    <t>Dennis de Graef (Hook 3 en 4)</t>
  </si>
  <si>
    <t>Standen zomercompetitie B.C. de Hook '16-'17</t>
  </si>
  <si>
    <t>Johan Knapen</t>
  </si>
  <si>
    <t>William Luys (Hook 1)</t>
  </si>
  <si>
    <t>Tjeu Nijsen (Hook 3)</t>
  </si>
  <si>
    <t>Dennis de Graef (Hook 3)</t>
  </si>
  <si>
    <t>Huub Timmermans</t>
  </si>
  <si>
    <t>William Luys (Hook 2)</t>
  </si>
  <si>
    <t>Dennis de Graef (Hook 1)</t>
  </si>
  <si>
    <t>Standen zomercompetitie B.C. de Hook '15-'16</t>
  </si>
  <si>
    <t xml:space="preserve">Harrie Brinkmans </t>
  </si>
  <si>
    <t xml:space="preserve">Jac Korsten </t>
  </si>
  <si>
    <t>Jan Netten</t>
  </si>
  <si>
    <t xml:space="preserve">William Luys </t>
  </si>
  <si>
    <t>Standen zomercompetitie B.C. de Hook '14-'15</t>
  </si>
  <si>
    <t>Henk Gerits (Hook 4)</t>
  </si>
  <si>
    <t>Henk Gerits (Hook 5)</t>
  </si>
  <si>
    <t>Jac Korsten (Hook 1)</t>
  </si>
  <si>
    <t>Jo Deckers (Hook 1)</t>
  </si>
  <si>
    <t>Teun Scheffer (Hook 3)</t>
  </si>
  <si>
    <t>Anton van Veldhoven (Hook 4)</t>
  </si>
  <si>
    <t>Peter van de Rieth (Hook 4)</t>
  </si>
  <si>
    <t>Standen zomercompetitie b.c. de Hook '13-'14</t>
  </si>
  <si>
    <t xml:space="preserve">Teun Scheffer  </t>
  </si>
  <si>
    <t>William Luys</t>
  </si>
  <si>
    <t>Harrie Brinkmans</t>
  </si>
  <si>
    <t>Jan Dorenberg</t>
  </si>
  <si>
    <t xml:space="preserve">Peter van de Rieth </t>
  </si>
  <si>
    <t>William Luys (Hook 3)</t>
  </si>
  <si>
    <t>Teun Scheffer (Hook 5)</t>
  </si>
  <si>
    <t>Jo Deckers (Hook 3)</t>
  </si>
  <si>
    <t>Ritchie van de Rieth (Hook 5)</t>
  </si>
  <si>
    <t>Teun Schefffer (Hook 3)</t>
  </si>
  <si>
    <t>Ritchie van de Rieth</t>
  </si>
  <si>
    <t>Peter van de Rieth (Hook 2)</t>
  </si>
  <si>
    <t>Ritchie van de Rieth (Hook 6)</t>
  </si>
  <si>
    <t xml:space="preserve">Servie Verstappen </t>
  </si>
  <si>
    <t>Peter van de Rieth (Hook 6)</t>
  </si>
  <si>
    <t>Peter van de Rieth (Hook 5)</t>
  </si>
  <si>
    <t xml:space="preserve">Jos Seerden (Hook 3) </t>
  </si>
  <si>
    <t>Standen zomercompetitie b.c. de Hook '12- '13</t>
  </si>
  <si>
    <t>William Luijs</t>
  </si>
  <si>
    <t>Erwin Seerden</t>
  </si>
  <si>
    <t>Teun Scheffer</t>
  </si>
  <si>
    <t>Carlo Reemers (Hook 3)</t>
  </si>
  <si>
    <t>William Luijs (Hook 2)</t>
  </si>
  <si>
    <t>Carlo Reemers (Hook 1)</t>
  </si>
  <si>
    <t>Tom Reemers (Hook 2)</t>
  </si>
  <si>
    <t>Standen zomercompetitie b.c. de Hook '11- '12</t>
  </si>
  <si>
    <t xml:space="preserve">Jan Slegers </t>
  </si>
  <si>
    <t xml:space="preserve">Jan Netten </t>
  </si>
  <si>
    <t>Jack Smolenaers</t>
  </si>
  <si>
    <t>Ton Velter</t>
  </si>
  <si>
    <t>Albert Reemers</t>
  </si>
  <si>
    <t>Willie van lierop</t>
  </si>
  <si>
    <t>Tom Claessens</t>
  </si>
  <si>
    <t>Bartel Wulms</t>
  </si>
  <si>
    <t>Standen zomercompetitie b.c. de Hook '10- '11</t>
  </si>
  <si>
    <t>Jos Seerden H5</t>
  </si>
  <si>
    <t xml:space="preserve">     Zomercompetitie 09-10 tussenstand              </t>
  </si>
  <si>
    <t>Stand</t>
  </si>
  <si>
    <t>punten</t>
  </si>
  <si>
    <t>9-3</t>
  </si>
  <si>
    <t>7-1</t>
  </si>
  <si>
    <t>7-3</t>
  </si>
  <si>
    <t>7-4</t>
  </si>
  <si>
    <t>5-35</t>
  </si>
  <si>
    <t>3-9</t>
  </si>
  <si>
    <t>4-7</t>
  </si>
  <si>
    <t>9-1</t>
  </si>
  <si>
    <t>0-10</t>
  </si>
  <si>
    <t>5-29</t>
  </si>
  <si>
    <t>1-7</t>
  </si>
  <si>
    <t>6-3</t>
  </si>
  <si>
    <t>5-28</t>
  </si>
  <si>
    <t>5-26</t>
  </si>
  <si>
    <t>1-9</t>
  </si>
  <si>
    <t>2-7</t>
  </si>
  <si>
    <t>0-9</t>
  </si>
  <si>
    <t>5-22</t>
  </si>
  <si>
    <t>10-0</t>
  </si>
  <si>
    <t>9-0</t>
  </si>
  <si>
    <t>Persoonlijke standen</t>
  </si>
  <si>
    <t>5-11</t>
  </si>
  <si>
    <t xml:space="preserve">Henk Gerits                </t>
  </si>
  <si>
    <t xml:space="preserve">Albert Reemers        </t>
  </si>
  <si>
    <t>5-10</t>
  </si>
  <si>
    <t>4-4</t>
  </si>
  <si>
    <t xml:space="preserve">Ger de Jong                </t>
  </si>
  <si>
    <t>5-9</t>
  </si>
  <si>
    <t>4-8</t>
  </si>
  <si>
    <t>5-8</t>
  </si>
  <si>
    <t>Jennifer Reemers (H6)</t>
  </si>
  <si>
    <t>1-3</t>
  </si>
  <si>
    <t>Willem van de Loo</t>
  </si>
  <si>
    <t>Peter vd Rieth (H4)</t>
  </si>
  <si>
    <t xml:space="preserve">Richard Jongen    </t>
  </si>
  <si>
    <t>5-7</t>
  </si>
  <si>
    <t>2-3</t>
  </si>
  <si>
    <t xml:space="preserve">Jac Smolenaers          </t>
  </si>
  <si>
    <t>Sten Bongers (H6)</t>
  </si>
  <si>
    <t xml:space="preserve">William Luys            </t>
  </si>
  <si>
    <t>5-3</t>
  </si>
  <si>
    <t>Willie van Lierop</t>
  </si>
  <si>
    <t>Albert Reemers (H3)</t>
  </si>
  <si>
    <t>1-2</t>
  </si>
  <si>
    <t>Peter vd Rieth (H2)</t>
  </si>
  <si>
    <t>5-1</t>
  </si>
  <si>
    <t xml:space="preserve">Jan Dorenberg        </t>
  </si>
  <si>
    <t>Dennis de Graef (H4)</t>
  </si>
  <si>
    <t>1-0</t>
  </si>
  <si>
    <t>3-5</t>
  </si>
  <si>
    <t>Johan Knapen (H6)</t>
  </si>
  <si>
    <t xml:space="preserve">Harrie Brinkmans    </t>
  </si>
  <si>
    <t xml:space="preserve">Carlo Reemers            </t>
  </si>
  <si>
    <t xml:space="preserve">5-5 </t>
  </si>
  <si>
    <t>4-0</t>
  </si>
  <si>
    <t>Zomercompetitie B.C. De Hook '08-'09</t>
  </si>
  <si>
    <t>Gemaakt</t>
  </si>
  <si>
    <t>beurten</t>
  </si>
  <si>
    <t>H. Serie</t>
  </si>
  <si>
    <t>Gem.</t>
  </si>
  <si>
    <t>Hook 5 - Hook 1    1 - 9</t>
  </si>
  <si>
    <t>Peter vd Rieth</t>
  </si>
  <si>
    <t xml:space="preserve">Hook 2 - Hook 6    7 - 3   </t>
  </si>
  <si>
    <t xml:space="preserve">Wil Luys          </t>
  </si>
  <si>
    <t>Hook 3 - Hook 4    4 - 6</t>
  </si>
  <si>
    <t>Harrie brinkmans</t>
  </si>
  <si>
    <t>Richard Jongen</t>
  </si>
  <si>
    <t>Ger de Jong</t>
  </si>
  <si>
    <t>Persoonlijk:</t>
  </si>
  <si>
    <t>gespeeld</t>
  </si>
  <si>
    <t xml:space="preserve">Willie van Lierop </t>
  </si>
  <si>
    <t xml:space="preserve">Richard Jongen </t>
  </si>
  <si>
    <t>Eddy Meinhardt</t>
  </si>
  <si>
    <t xml:space="preserve">Ton Velter    </t>
  </si>
  <si>
    <t>Tom Claessen</t>
  </si>
  <si>
    <t>Stand:</t>
  </si>
  <si>
    <t xml:space="preserve">Hook 6 </t>
  </si>
  <si>
    <r>
      <t xml:space="preserve">        </t>
    </r>
    <r>
      <rPr>
        <b/>
        <sz val="18"/>
        <rFont val="Arial"/>
        <family val="2"/>
      </rPr>
      <t xml:space="preserve"> Zomercompetitie b.c. de Hook</t>
    </r>
  </si>
  <si>
    <t>Team</t>
  </si>
  <si>
    <t>Naam:</t>
  </si>
  <si>
    <t>aantal car.</t>
  </si>
  <si>
    <t>gemaakt</t>
  </si>
  <si>
    <t>H.serie</t>
  </si>
  <si>
    <t xml:space="preserve">Ton Velter       </t>
  </si>
  <si>
    <t xml:space="preserve">Wil Luys      </t>
  </si>
  <si>
    <t>Henk Wullems</t>
  </si>
  <si>
    <t>Richard jongen</t>
  </si>
  <si>
    <t>Willem van de Port</t>
  </si>
  <si>
    <t>Persoonlijke stand:</t>
  </si>
  <si>
    <t>Gespeeld</t>
  </si>
  <si>
    <t>Punten</t>
  </si>
  <si>
    <t>Willy van Lierop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</si>
</sst>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2" x14ac:knownFonts="1">
    <font>
      <sz val="11"/>
      <color rgb="FF000000"/>
      <name val="Calibri"/>
      <family val="2"/>
      <charset val="1"/>
    </font>
    <font>
      <b/>
      <u/>
      <sz val="2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9"/>
      <color indexed="8"/>
      <name val="Calibri"/>
      <family val="2"/>
    </font>
    <font>
      <b/>
      <u/>
      <sz val="16"/>
      <color indexed="8"/>
      <name val="Calibri"/>
      <family val="2"/>
    </font>
    <font>
      <b/>
      <u/>
      <sz val="20"/>
      <color indexed="8"/>
      <name val="Calibri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0" fillId="0" borderId="0" xfId="0" applyNumberFormat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1" xfId="0" applyFont="1" applyBorder="1"/>
    <xf numFmtId="49" fontId="15" fillId="6" borderId="1" xfId="0" applyNumberFormat="1" applyFont="1" applyFill="1" applyBorder="1"/>
    <xf numFmtId="49" fontId="15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18" fillId="0" borderId="1" xfId="0" applyFont="1" applyBorder="1"/>
    <xf numFmtId="49" fontId="19" fillId="0" borderId="1" xfId="0" applyNumberFormat="1" applyFont="1" applyBorder="1"/>
    <xf numFmtId="0" fontId="18" fillId="0" borderId="0" xfId="0" applyFont="1"/>
    <xf numFmtId="0" fontId="19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0" fillId="0" borderId="4" xfId="0" applyBorder="1"/>
    <xf numFmtId="49" fontId="19" fillId="0" borderId="4" xfId="0" applyNumberFormat="1" applyFont="1" applyBorder="1"/>
    <xf numFmtId="0" fontId="18" fillId="0" borderId="3" xfId="0" applyFont="1" applyBorder="1"/>
    <xf numFmtId="49" fontId="19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2" fillId="0" borderId="0" xfId="0" applyNumberFormat="1" applyFont="1"/>
    <xf numFmtId="0" fontId="0" fillId="0" borderId="6" xfId="0" applyBorder="1"/>
    <xf numFmtId="0" fontId="23" fillId="0" borderId="0" xfId="0" applyFont="1"/>
    <xf numFmtId="0" fontId="23" fillId="0" borderId="1" xfId="0" applyFont="1" applyBorder="1"/>
    <xf numFmtId="0" fontId="24" fillId="4" borderId="0" xfId="0" applyFont="1" applyFill="1"/>
    <xf numFmtId="0" fontId="26" fillId="4" borderId="0" xfId="0" applyFont="1" applyFill="1"/>
    <xf numFmtId="0" fontId="27" fillId="4" borderId="0" xfId="0" applyFont="1" applyFill="1"/>
    <xf numFmtId="0" fontId="0" fillId="4" borderId="0" xfId="0" applyFill="1"/>
    <xf numFmtId="0" fontId="28" fillId="4" borderId="7" xfId="0" applyFont="1" applyFill="1" applyBorder="1"/>
    <xf numFmtId="0" fontId="29" fillId="4" borderId="8" xfId="0" applyFont="1" applyFill="1" applyBorder="1"/>
    <xf numFmtId="0" fontId="28" fillId="4" borderId="9" xfId="0" applyFont="1" applyFill="1" applyBorder="1"/>
    <xf numFmtId="0" fontId="28" fillId="4" borderId="10" xfId="0" applyFont="1" applyFill="1" applyBorder="1"/>
    <xf numFmtId="0" fontId="28" fillId="4" borderId="11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0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7" xfId="0" applyFill="1" applyBorder="1"/>
    <xf numFmtId="0" fontId="30" fillId="4" borderId="8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1" fillId="4" borderId="12" xfId="0" applyFont="1" applyFill="1" applyBorder="1"/>
    <xf numFmtId="0" fontId="31" fillId="4" borderId="13" xfId="0" applyFont="1" applyFill="1" applyBorder="1"/>
    <xf numFmtId="0" fontId="31" fillId="4" borderId="14" xfId="0" applyFont="1" applyFill="1" applyBorder="1"/>
    <xf numFmtId="0" fontId="31" fillId="4" borderId="15" xfId="0" applyFont="1" applyFill="1" applyBorder="1"/>
    <xf numFmtId="0" fontId="31" fillId="4" borderId="16" xfId="0" applyFont="1" applyFill="1" applyBorder="1"/>
    <xf numFmtId="0" fontId="31" fillId="4" borderId="17" xfId="0" applyFont="1" applyFill="1" applyBorder="1"/>
    <xf numFmtId="0" fontId="31" fillId="4" borderId="23" xfId="0" applyFont="1" applyFill="1" applyBorder="1"/>
    <xf numFmtId="0" fontId="31" fillId="4" borderId="24" xfId="0" applyFont="1" applyFill="1" applyBorder="1"/>
    <xf numFmtId="0" fontId="31" fillId="4" borderId="25" xfId="0" applyFont="1" applyFill="1" applyBorder="1"/>
    <xf numFmtId="0" fontId="0" fillId="4" borderId="1" xfId="0" applyFill="1" applyBorder="1"/>
    <xf numFmtId="0" fontId="23" fillId="4" borderId="1" xfId="0" applyFont="1" applyFill="1" applyBorder="1"/>
    <xf numFmtId="0" fontId="31" fillId="4" borderId="1" xfId="0" applyFont="1" applyFill="1" applyBorder="1"/>
    <xf numFmtId="0" fontId="31" fillId="4" borderId="6" xfId="0" applyFont="1" applyFill="1" applyBorder="1"/>
    <xf numFmtId="0" fontId="31" fillId="4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tabSelected="1" zoomScaleNormal="100" workbookViewId="0">
      <selection activeCell="K50" sqref="K50"/>
    </sheetView>
  </sheetViews>
  <sheetFormatPr defaultColWidth="8.6640625" defaultRowHeight="14.4" x14ac:dyDescent="0.3"/>
  <cols>
    <col min="2" max="2" width="3.6640625" customWidth="1"/>
    <col min="3" max="3" width="23.6640625" customWidth="1"/>
    <col min="4" max="9" width="7.6640625" customWidth="1"/>
    <col min="10" max="10" width="3" customWidth="1"/>
    <col min="11" max="11" width="20.44140625" customWidth="1"/>
  </cols>
  <sheetData>
    <row r="1" spans="2:17" ht="25.8" x14ac:dyDescent="0.5">
      <c r="B1" s="92" t="s">
        <v>16</v>
      </c>
      <c r="C1" s="92"/>
      <c r="D1" s="92"/>
      <c r="E1" s="92"/>
      <c r="F1" s="92"/>
      <c r="G1" s="92"/>
      <c r="H1" s="92"/>
      <c r="I1" s="1"/>
      <c r="J1" s="1"/>
      <c r="K1" s="1"/>
      <c r="L1" s="1"/>
      <c r="M1" s="1"/>
      <c r="N1" s="1"/>
      <c r="O1" s="1"/>
      <c r="P1" s="1"/>
    </row>
    <row r="2" spans="2:17" x14ac:dyDescent="0.3">
      <c r="B2" s="2"/>
      <c r="C2" s="2"/>
      <c r="D2" s="2"/>
      <c r="E2" s="2"/>
      <c r="F2" s="2"/>
      <c r="G2" s="2"/>
    </row>
    <row r="3" spans="2:17" ht="18" x14ac:dyDescent="0.35">
      <c r="B3" s="93" t="s">
        <v>0</v>
      </c>
      <c r="C3" s="93"/>
      <c r="D3" s="93"/>
      <c r="E3" s="93"/>
      <c r="F3" s="93"/>
      <c r="G3" s="93"/>
      <c r="H3" s="93"/>
    </row>
    <row r="4" spans="2:17" ht="18" x14ac:dyDescent="0.35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1</v>
      </c>
    </row>
    <row r="5" spans="2:17" ht="18" x14ac:dyDescent="0.35">
      <c r="B5" s="5">
        <v>1</v>
      </c>
      <c r="C5" s="5" t="s">
        <v>3</v>
      </c>
      <c r="D5" s="6">
        <v>6</v>
      </c>
      <c r="E5" s="6">
        <v>5</v>
      </c>
      <c r="F5" s="6">
        <v>7</v>
      </c>
      <c r="G5" s="6">
        <v>7</v>
      </c>
      <c r="H5" s="6">
        <f>D5+E5+F5+G5</f>
        <v>25</v>
      </c>
      <c r="Q5" s="7"/>
    </row>
    <row r="6" spans="2:17" ht="18" x14ac:dyDescent="0.35">
      <c r="B6" s="5">
        <v>2</v>
      </c>
      <c r="C6" s="5" t="s">
        <v>5</v>
      </c>
      <c r="D6" s="6">
        <v>6</v>
      </c>
      <c r="E6" s="6">
        <v>8</v>
      </c>
      <c r="F6" s="6">
        <v>5</v>
      </c>
      <c r="G6" s="6">
        <v>3</v>
      </c>
      <c r="H6" s="6">
        <f>D6+E6+F6+G6</f>
        <v>22</v>
      </c>
      <c r="Q6" s="7"/>
    </row>
    <row r="7" spans="2:17" ht="18" x14ac:dyDescent="0.35">
      <c r="B7" s="5">
        <v>3</v>
      </c>
      <c r="C7" s="5" t="s">
        <v>4</v>
      </c>
      <c r="D7" s="6">
        <v>5</v>
      </c>
      <c r="E7" s="6">
        <v>5</v>
      </c>
      <c r="F7" s="6">
        <v>5</v>
      </c>
      <c r="G7" s="6">
        <v>5</v>
      </c>
      <c r="H7" s="6">
        <f>D7+E7+F7+G7</f>
        <v>20</v>
      </c>
    </row>
    <row r="8" spans="2:17" ht="18" x14ac:dyDescent="0.35">
      <c r="B8" s="5">
        <v>4</v>
      </c>
      <c r="C8" s="5" t="s">
        <v>2</v>
      </c>
      <c r="D8" s="6">
        <v>5</v>
      </c>
      <c r="E8" s="6">
        <v>2</v>
      </c>
      <c r="F8" s="6">
        <v>5</v>
      </c>
      <c r="G8" s="6">
        <v>7</v>
      </c>
      <c r="H8" s="6">
        <f>D8+E8+F8+G8</f>
        <v>19</v>
      </c>
    </row>
    <row r="9" spans="2:17" ht="18" x14ac:dyDescent="0.35">
      <c r="B9" s="5">
        <v>5</v>
      </c>
      <c r="C9" s="5" t="s">
        <v>6</v>
      </c>
      <c r="D9" s="6">
        <v>5</v>
      </c>
      <c r="E9" s="6">
        <v>6</v>
      </c>
      <c r="F9" s="6">
        <v>2</v>
      </c>
      <c r="G9" s="6">
        <v>3</v>
      </c>
      <c r="H9" s="6">
        <f>D9+E9+F9+G9</f>
        <v>16</v>
      </c>
    </row>
    <row r="11" spans="2:17" ht="18" x14ac:dyDescent="0.35">
      <c r="C11" s="8" t="s">
        <v>14</v>
      </c>
      <c r="D11" s="9" t="s">
        <v>15</v>
      </c>
      <c r="E11" s="9"/>
      <c r="F11" s="8"/>
      <c r="G11" s="8"/>
      <c r="H11" s="8"/>
    </row>
    <row r="12" spans="2:17" ht="18" x14ac:dyDescent="0.35">
      <c r="C12" s="8" t="s">
        <v>43</v>
      </c>
      <c r="D12" s="9" t="s">
        <v>27</v>
      </c>
      <c r="E12" s="9"/>
      <c r="F12" s="8"/>
      <c r="G12" s="8"/>
      <c r="H12" s="8"/>
    </row>
    <row r="13" spans="2:17" ht="18" x14ac:dyDescent="0.35">
      <c r="C13" s="8" t="s">
        <v>30</v>
      </c>
      <c r="D13" s="9" t="s">
        <v>31</v>
      </c>
      <c r="E13" s="9"/>
      <c r="F13" s="8"/>
      <c r="G13" s="8"/>
      <c r="H13" s="8"/>
    </row>
    <row r="14" spans="2:17" ht="18" x14ac:dyDescent="0.35">
      <c r="C14" s="8" t="s">
        <v>32</v>
      </c>
      <c r="D14" s="9" t="s">
        <v>15</v>
      </c>
      <c r="E14" s="9"/>
      <c r="F14" s="8"/>
      <c r="G14" s="8"/>
      <c r="H14" s="8"/>
    </row>
    <row r="15" spans="2:17" ht="18" x14ac:dyDescent="0.35">
      <c r="C15" s="8" t="s">
        <v>44</v>
      </c>
      <c r="D15" s="9" t="s">
        <v>46</v>
      </c>
      <c r="E15" s="9"/>
      <c r="F15" s="8"/>
      <c r="G15" s="8"/>
      <c r="H15" s="8"/>
    </row>
    <row r="16" spans="2:17" ht="18" x14ac:dyDescent="0.35">
      <c r="C16" s="8" t="s">
        <v>45</v>
      </c>
      <c r="D16" s="9" t="s">
        <v>47</v>
      </c>
      <c r="E16" s="9"/>
      <c r="F16" s="8"/>
      <c r="G16" s="8"/>
      <c r="H16" s="8"/>
    </row>
    <row r="17" spans="2:8" ht="18" x14ac:dyDescent="0.35">
      <c r="C17" s="8" t="s">
        <v>39</v>
      </c>
      <c r="D17" s="9" t="s">
        <v>27</v>
      </c>
      <c r="E17" s="9"/>
      <c r="F17" s="8"/>
      <c r="G17" s="8"/>
      <c r="H17" s="8"/>
    </row>
    <row r="18" spans="2:8" ht="18" x14ac:dyDescent="0.35">
      <c r="C18" s="8" t="s">
        <v>41</v>
      </c>
      <c r="D18" s="9" t="s">
        <v>27</v>
      </c>
      <c r="E18" s="9"/>
      <c r="F18" s="8"/>
      <c r="G18" s="8"/>
      <c r="H18" s="8"/>
    </row>
    <row r="19" spans="2:8" ht="18" x14ac:dyDescent="0.35">
      <c r="C19" s="8" t="s">
        <v>42</v>
      </c>
      <c r="D19" s="9" t="s">
        <v>51</v>
      </c>
      <c r="E19" s="10"/>
    </row>
    <row r="20" spans="2:8" ht="18" x14ac:dyDescent="0.35">
      <c r="C20" s="8" t="s">
        <v>40</v>
      </c>
      <c r="D20" s="9" t="s">
        <v>51</v>
      </c>
      <c r="E20" s="10"/>
    </row>
    <row r="21" spans="2:8" ht="18" x14ac:dyDescent="0.35">
      <c r="C21" s="8"/>
      <c r="E21" s="10"/>
    </row>
    <row r="22" spans="2:8" ht="18" x14ac:dyDescent="0.35">
      <c r="B22" s="94" t="s">
        <v>7</v>
      </c>
      <c r="C22" s="94"/>
      <c r="D22" s="94"/>
      <c r="E22" s="94"/>
      <c r="F22" s="94"/>
      <c r="G22" s="94"/>
      <c r="H22" s="94"/>
    </row>
    <row r="23" spans="2:8" ht="18" x14ac:dyDescent="0.35">
      <c r="B23" s="95"/>
      <c r="C23" s="96"/>
      <c r="D23" s="4">
        <v>1</v>
      </c>
      <c r="E23" s="4">
        <v>2</v>
      </c>
      <c r="F23" s="4">
        <v>3</v>
      </c>
      <c r="G23" s="4">
        <v>4</v>
      </c>
      <c r="H23" s="4" t="s">
        <v>1</v>
      </c>
    </row>
    <row r="24" spans="2:8" ht="18" x14ac:dyDescent="0.35">
      <c r="B24" s="5">
        <v>1</v>
      </c>
      <c r="C24" s="11" t="s">
        <v>24</v>
      </c>
      <c r="D24" s="6">
        <v>2</v>
      </c>
      <c r="E24" s="6">
        <v>3</v>
      </c>
      <c r="F24" s="6">
        <v>2</v>
      </c>
      <c r="G24" s="6">
        <v>3</v>
      </c>
      <c r="H24" s="6">
        <f t="shared" ref="H24:H50" si="0">D24+E24+F24+G24</f>
        <v>10</v>
      </c>
    </row>
    <row r="25" spans="2:8" ht="18" x14ac:dyDescent="0.35">
      <c r="B25" s="5">
        <v>2</v>
      </c>
      <c r="C25" s="11" t="s">
        <v>35</v>
      </c>
      <c r="D25" s="6">
        <v>3</v>
      </c>
      <c r="E25" s="6">
        <v>3</v>
      </c>
      <c r="F25" s="6">
        <v>3</v>
      </c>
      <c r="G25" s="6">
        <v>0</v>
      </c>
      <c r="H25" s="6">
        <f t="shared" si="0"/>
        <v>9</v>
      </c>
    </row>
    <row r="26" spans="2:8" ht="18" x14ac:dyDescent="0.35">
      <c r="B26" s="5">
        <v>3</v>
      </c>
      <c r="C26" s="5" t="s">
        <v>17</v>
      </c>
      <c r="D26" s="6">
        <v>3</v>
      </c>
      <c r="E26" s="6">
        <v>2</v>
      </c>
      <c r="F26" s="6">
        <v>3</v>
      </c>
      <c r="G26" s="6">
        <v>0</v>
      </c>
      <c r="H26" s="6">
        <f t="shared" si="0"/>
        <v>8</v>
      </c>
    </row>
    <row r="27" spans="2:8" ht="18" x14ac:dyDescent="0.35">
      <c r="B27" s="5">
        <v>4</v>
      </c>
      <c r="C27" s="5" t="s">
        <v>8</v>
      </c>
      <c r="D27" s="6">
        <v>2</v>
      </c>
      <c r="E27" s="6">
        <v>3</v>
      </c>
      <c r="F27" s="6">
        <v>0</v>
      </c>
      <c r="G27" s="6">
        <v>2</v>
      </c>
      <c r="H27" s="6">
        <f t="shared" si="0"/>
        <v>7</v>
      </c>
    </row>
    <row r="28" spans="2:8" ht="18" x14ac:dyDescent="0.35">
      <c r="B28" s="5">
        <v>5</v>
      </c>
      <c r="C28" s="11" t="s">
        <v>33</v>
      </c>
      <c r="D28" s="6">
        <v>3</v>
      </c>
      <c r="E28" s="6">
        <v>2</v>
      </c>
      <c r="F28" s="6">
        <v>2</v>
      </c>
      <c r="G28" s="6"/>
      <c r="H28" s="6">
        <f t="shared" si="0"/>
        <v>7</v>
      </c>
    </row>
    <row r="29" spans="2:8" ht="18" x14ac:dyDescent="0.35">
      <c r="B29" s="5">
        <v>6</v>
      </c>
      <c r="C29" s="5" t="s">
        <v>13</v>
      </c>
      <c r="D29" s="6">
        <v>3</v>
      </c>
      <c r="E29" s="6">
        <v>0</v>
      </c>
      <c r="F29" s="6">
        <v>2</v>
      </c>
      <c r="G29" s="6">
        <v>2</v>
      </c>
      <c r="H29" s="6">
        <f t="shared" si="0"/>
        <v>7</v>
      </c>
    </row>
    <row r="30" spans="2:8" ht="18" x14ac:dyDescent="0.35">
      <c r="B30" s="5">
        <v>7</v>
      </c>
      <c r="C30" s="5" t="s">
        <v>10</v>
      </c>
      <c r="D30" s="6">
        <v>0</v>
      </c>
      <c r="E30" s="6">
        <v>2</v>
      </c>
      <c r="F30" s="6">
        <v>3</v>
      </c>
      <c r="G30" s="6">
        <v>2</v>
      </c>
      <c r="H30" s="6">
        <f t="shared" si="0"/>
        <v>7</v>
      </c>
    </row>
    <row r="31" spans="2:8" ht="18" x14ac:dyDescent="0.35">
      <c r="B31" s="5">
        <v>8</v>
      </c>
      <c r="C31" s="11" t="s">
        <v>38</v>
      </c>
      <c r="D31" s="6">
        <v>3</v>
      </c>
      <c r="E31" s="6">
        <v>0</v>
      </c>
      <c r="F31" s="6">
        <v>0</v>
      </c>
      <c r="G31" s="6">
        <v>3</v>
      </c>
      <c r="H31" s="6">
        <f t="shared" si="0"/>
        <v>6</v>
      </c>
    </row>
    <row r="32" spans="2:8" ht="18" x14ac:dyDescent="0.35">
      <c r="B32" s="5">
        <v>9</v>
      </c>
      <c r="C32" s="11" t="s">
        <v>21</v>
      </c>
      <c r="D32" s="6">
        <v>2</v>
      </c>
      <c r="E32" s="6">
        <v>3</v>
      </c>
      <c r="F32" s="6">
        <v>0</v>
      </c>
      <c r="G32" s="6">
        <v>0</v>
      </c>
      <c r="H32" s="6">
        <f t="shared" si="0"/>
        <v>5</v>
      </c>
    </row>
    <row r="33" spans="2:8" ht="18" x14ac:dyDescent="0.35">
      <c r="B33" s="5">
        <v>10</v>
      </c>
      <c r="C33" s="5" t="s">
        <v>37</v>
      </c>
      <c r="D33" s="6">
        <v>0</v>
      </c>
      <c r="E33" s="6">
        <v>3</v>
      </c>
      <c r="F33" s="6">
        <v>2</v>
      </c>
      <c r="G33" s="6">
        <v>0</v>
      </c>
      <c r="H33" s="6">
        <f t="shared" si="0"/>
        <v>5</v>
      </c>
    </row>
    <row r="34" spans="2:8" ht="18" x14ac:dyDescent="0.35">
      <c r="B34" s="5">
        <v>11</v>
      </c>
      <c r="C34" s="11" t="s">
        <v>26</v>
      </c>
      <c r="D34" s="6">
        <v>3</v>
      </c>
      <c r="E34" s="6">
        <v>0</v>
      </c>
      <c r="F34" s="6">
        <v>2</v>
      </c>
      <c r="G34" s="6">
        <v>0</v>
      </c>
      <c r="H34" s="6">
        <f t="shared" si="0"/>
        <v>5</v>
      </c>
    </row>
    <row r="35" spans="2:8" ht="18" x14ac:dyDescent="0.35">
      <c r="B35" s="5">
        <v>12</v>
      </c>
      <c r="C35" s="11" t="s">
        <v>50</v>
      </c>
      <c r="D35" s="6">
        <v>3</v>
      </c>
      <c r="E35" s="6">
        <v>2</v>
      </c>
      <c r="F35" s="6"/>
      <c r="G35" s="6"/>
      <c r="H35" s="6">
        <f t="shared" si="0"/>
        <v>5</v>
      </c>
    </row>
    <row r="36" spans="2:8" ht="18" x14ac:dyDescent="0.35">
      <c r="B36" s="5">
        <v>13</v>
      </c>
      <c r="C36" s="5" t="s">
        <v>19</v>
      </c>
      <c r="D36" s="6">
        <v>2</v>
      </c>
      <c r="E36" s="6">
        <v>0</v>
      </c>
      <c r="F36" s="6">
        <v>0</v>
      </c>
      <c r="G36" s="6">
        <v>3</v>
      </c>
      <c r="H36" s="6">
        <f t="shared" si="0"/>
        <v>5</v>
      </c>
    </row>
    <row r="37" spans="2:8" ht="18" x14ac:dyDescent="0.35">
      <c r="B37" s="5">
        <v>14</v>
      </c>
      <c r="C37" s="11" t="s">
        <v>22</v>
      </c>
      <c r="D37" s="6">
        <v>0</v>
      </c>
      <c r="E37" s="6">
        <v>2</v>
      </c>
      <c r="F37" s="6">
        <v>0</v>
      </c>
      <c r="G37" s="6">
        <v>2</v>
      </c>
      <c r="H37" s="6">
        <f t="shared" si="0"/>
        <v>4</v>
      </c>
    </row>
    <row r="38" spans="2:8" ht="18" x14ac:dyDescent="0.35">
      <c r="B38" s="5">
        <v>15</v>
      </c>
      <c r="C38" s="11" t="s">
        <v>9</v>
      </c>
      <c r="D38" s="6">
        <v>3</v>
      </c>
      <c r="E38" s="6"/>
      <c r="F38" s="6"/>
      <c r="G38" s="6"/>
      <c r="H38" s="6">
        <f t="shared" si="0"/>
        <v>3</v>
      </c>
    </row>
    <row r="39" spans="2:8" ht="18" x14ac:dyDescent="0.35">
      <c r="B39" s="5">
        <v>16</v>
      </c>
      <c r="C39" s="5" t="s">
        <v>49</v>
      </c>
      <c r="D39" s="6">
        <v>3</v>
      </c>
      <c r="E39" s="6"/>
      <c r="F39" s="6"/>
      <c r="G39" s="6"/>
      <c r="H39" s="6">
        <f t="shared" si="0"/>
        <v>3</v>
      </c>
    </row>
    <row r="40" spans="2:8" ht="18" x14ac:dyDescent="0.35">
      <c r="B40" s="5">
        <v>17</v>
      </c>
      <c r="C40" s="5" t="s">
        <v>18</v>
      </c>
      <c r="D40" s="6">
        <v>0</v>
      </c>
      <c r="E40" s="6">
        <v>2</v>
      </c>
      <c r="F40" s="6">
        <v>0</v>
      </c>
      <c r="G40" s="6"/>
      <c r="H40" s="6">
        <f t="shared" si="0"/>
        <v>2</v>
      </c>
    </row>
    <row r="41" spans="2:8" ht="18" x14ac:dyDescent="0.35">
      <c r="B41" s="5">
        <v>18</v>
      </c>
      <c r="C41" s="5" t="s">
        <v>36</v>
      </c>
      <c r="D41" s="6">
        <v>0</v>
      </c>
      <c r="E41" s="6">
        <v>2</v>
      </c>
      <c r="F41" s="6">
        <v>0</v>
      </c>
      <c r="G41" s="6">
        <v>0</v>
      </c>
      <c r="H41" s="6">
        <f t="shared" si="0"/>
        <v>2</v>
      </c>
    </row>
    <row r="42" spans="2:8" ht="18" x14ac:dyDescent="0.35">
      <c r="B42" s="5">
        <v>19</v>
      </c>
      <c r="C42" s="11" t="s">
        <v>23</v>
      </c>
      <c r="D42" s="6">
        <v>1</v>
      </c>
      <c r="E42" s="6">
        <v>0</v>
      </c>
      <c r="F42" s="6"/>
      <c r="G42" s="6"/>
      <c r="H42" s="6">
        <f t="shared" si="0"/>
        <v>1</v>
      </c>
    </row>
    <row r="43" spans="2:8" ht="18" x14ac:dyDescent="0.35">
      <c r="B43" s="5">
        <v>20</v>
      </c>
      <c r="C43" s="5" t="s">
        <v>34</v>
      </c>
      <c r="D43" s="6">
        <v>0</v>
      </c>
      <c r="E43" s="6">
        <v>1</v>
      </c>
      <c r="F43" s="6"/>
      <c r="G43" s="6"/>
      <c r="H43" s="6">
        <f t="shared" si="0"/>
        <v>1</v>
      </c>
    </row>
    <row r="44" spans="2:8" ht="18" x14ac:dyDescent="0.35">
      <c r="B44" s="5">
        <v>21</v>
      </c>
      <c r="C44" s="5" t="s">
        <v>11</v>
      </c>
      <c r="D44" s="6">
        <v>0</v>
      </c>
      <c r="E44" s="6">
        <v>0</v>
      </c>
      <c r="F44" s="6">
        <v>0</v>
      </c>
      <c r="G44" s="6"/>
      <c r="H44" s="6">
        <f t="shared" si="0"/>
        <v>0</v>
      </c>
    </row>
    <row r="45" spans="2:8" ht="18" x14ac:dyDescent="0.35">
      <c r="B45" s="5">
        <v>22</v>
      </c>
      <c r="C45" s="5" t="s">
        <v>12</v>
      </c>
      <c r="D45" s="6">
        <v>0</v>
      </c>
      <c r="E45" s="6">
        <v>0</v>
      </c>
      <c r="F45" s="6"/>
      <c r="G45" s="6"/>
      <c r="H45" s="6">
        <f t="shared" si="0"/>
        <v>0</v>
      </c>
    </row>
    <row r="46" spans="2:8" ht="18" x14ac:dyDescent="0.35">
      <c r="B46" s="5">
        <v>23</v>
      </c>
      <c r="C46" s="11" t="s">
        <v>20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8" ht="18" x14ac:dyDescent="0.35">
      <c r="B47" s="5">
        <v>24</v>
      </c>
      <c r="C47" s="5" t="s">
        <v>29</v>
      </c>
      <c r="D47" s="6">
        <v>0</v>
      </c>
      <c r="E47" s="6">
        <v>0</v>
      </c>
      <c r="F47" s="6"/>
      <c r="G47" s="6"/>
      <c r="H47" s="6">
        <f t="shared" si="0"/>
        <v>0</v>
      </c>
    </row>
    <row r="48" spans="2:8" ht="18" x14ac:dyDescent="0.35">
      <c r="B48" s="5">
        <v>25</v>
      </c>
      <c r="C48" s="11" t="s">
        <v>48</v>
      </c>
      <c r="D48" s="6">
        <v>0</v>
      </c>
      <c r="E48" s="6"/>
      <c r="F48" s="6"/>
      <c r="G48" s="6"/>
      <c r="H48" s="6">
        <f t="shared" si="0"/>
        <v>0</v>
      </c>
    </row>
    <row r="49" spans="2:8" ht="18" x14ac:dyDescent="0.35">
      <c r="B49" s="5">
        <v>26</v>
      </c>
      <c r="C49" s="11" t="s">
        <v>28</v>
      </c>
      <c r="D49" s="6">
        <v>0</v>
      </c>
      <c r="E49" s="6"/>
      <c r="F49" s="6"/>
      <c r="G49" s="6"/>
      <c r="H49" s="6">
        <f t="shared" si="0"/>
        <v>0</v>
      </c>
    </row>
    <row r="50" spans="2:8" ht="18" x14ac:dyDescent="0.35">
      <c r="B50" s="5">
        <v>27</v>
      </c>
      <c r="C50" s="5" t="s">
        <v>25</v>
      </c>
      <c r="D50" s="6">
        <v>0</v>
      </c>
      <c r="E50" s="6"/>
      <c r="F50" s="6"/>
      <c r="G50" s="6"/>
      <c r="H50" s="6">
        <f t="shared" si="0"/>
        <v>0</v>
      </c>
    </row>
    <row r="51" spans="2:8" ht="18" x14ac:dyDescent="0.35">
      <c r="B51" s="5">
        <v>28</v>
      </c>
      <c r="C51" s="11"/>
      <c r="D51" s="6"/>
      <c r="E51" s="6"/>
      <c r="F51" s="6"/>
      <c r="G51" s="6"/>
      <c r="H51" s="6">
        <f t="shared" ref="H51:H54" si="1">D51+E51+F51+G51</f>
        <v>0</v>
      </c>
    </row>
    <row r="52" spans="2:8" ht="18" x14ac:dyDescent="0.35">
      <c r="B52" s="5">
        <v>29</v>
      </c>
      <c r="C52" s="11"/>
      <c r="D52" s="6"/>
      <c r="E52" s="6"/>
      <c r="F52" s="6"/>
      <c r="G52" s="6"/>
      <c r="H52" s="6">
        <f t="shared" si="1"/>
        <v>0</v>
      </c>
    </row>
    <row r="53" spans="2:8" ht="18" x14ac:dyDescent="0.35">
      <c r="B53" s="5">
        <v>30</v>
      </c>
      <c r="C53" s="11"/>
      <c r="D53" s="6"/>
      <c r="E53" s="6"/>
      <c r="F53" s="6"/>
      <c r="G53" s="6"/>
      <c r="H53" s="6">
        <f t="shared" si="1"/>
        <v>0</v>
      </c>
    </row>
    <row r="54" spans="2:8" ht="18" x14ac:dyDescent="0.35">
      <c r="B54" s="5">
        <v>31</v>
      </c>
      <c r="C54" s="11"/>
      <c r="D54" s="5"/>
      <c r="E54" s="5"/>
      <c r="F54" s="5"/>
      <c r="G54" s="6"/>
      <c r="H54" s="6">
        <f t="shared" si="1"/>
        <v>0</v>
      </c>
    </row>
    <row r="55" spans="2:8" ht="18" x14ac:dyDescent="0.35">
      <c r="B55" s="5">
        <v>32</v>
      </c>
      <c r="C55" s="11"/>
      <c r="D55" s="5"/>
      <c r="E55" s="5"/>
      <c r="F55" s="5"/>
      <c r="G55" s="6"/>
      <c r="H55" s="6"/>
    </row>
  </sheetData>
  <sortState xmlns:xlrd2="http://schemas.microsoft.com/office/spreadsheetml/2017/richdata2" ref="C24:H50">
    <sortCondition descending="1" ref="H50"/>
  </sortState>
  <mergeCells count="4">
    <mergeCell ref="B1:H1"/>
    <mergeCell ref="B3:H3"/>
    <mergeCell ref="B22:H22"/>
    <mergeCell ref="B23:C23"/>
  </mergeCells>
  <phoneticPr fontId="5" type="noConversion"/>
  <pageMargins left="0.7" right="0.7" top="0.75" bottom="0.75" header="0.511811023622047" footer="0.511811023622047"/>
  <pageSetup paperSize="9" scale="14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8A70-2FCC-4B72-8B35-02EA28F98F0D}">
  <dimension ref="A1:X45"/>
  <sheetViews>
    <sheetView workbookViewId="0">
      <selection activeCell="L22" sqref="L22"/>
    </sheetView>
  </sheetViews>
  <sheetFormatPr defaultRowHeight="14.4" x14ac:dyDescent="0.3"/>
  <cols>
    <col min="1" max="1" width="3" bestFit="1" customWidth="1"/>
    <col min="2" max="2" width="28.5546875" bestFit="1" customWidth="1"/>
    <col min="3" max="10" width="5.77734375" customWidth="1"/>
    <col min="15" max="24" width="5.77734375" customWidth="1"/>
  </cols>
  <sheetData>
    <row r="1" spans="1:24" ht="25.2" x14ac:dyDescent="0.5">
      <c r="A1" s="102" t="s">
        <v>164</v>
      </c>
      <c r="B1" s="102"/>
      <c r="C1" s="102"/>
      <c r="D1" s="102"/>
      <c r="E1" s="102"/>
      <c r="F1" s="102"/>
      <c r="G1" s="102"/>
      <c r="H1" s="102"/>
      <c r="I1" s="102"/>
      <c r="K1" s="17"/>
      <c r="M1" s="17"/>
      <c r="N1" s="17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165</v>
      </c>
      <c r="C4" s="14">
        <v>0</v>
      </c>
      <c r="D4" s="14">
        <v>2</v>
      </c>
      <c r="E4" s="14">
        <v>2</v>
      </c>
      <c r="F4" s="14">
        <v>2</v>
      </c>
      <c r="G4" s="14">
        <v>2</v>
      </c>
      <c r="H4" s="14">
        <f t="shared" ref="H4:H38" si="0">C4+D4+E4+F4+G4</f>
        <v>8</v>
      </c>
      <c r="I4" s="18">
        <f t="shared" ref="I4:J38" si="1">O4+Q4+S4+U4+W4</f>
        <v>206</v>
      </c>
      <c r="J4" s="18">
        <f t="shared" si="1"/>
        <v>94</v>
      </c>
      <c r="K4" s="19">
        <f t="shared" ref="K4:K38" si="2">I4/J4</f>
        <v>2.1914893617021276</v>
      </c>
      <c r="L4" s="22">
        <v>1.655</v>
      </c>
      <c r="M4" s="19">
        <f t="shared" ref="M4:M38" si="3">100/L4</f>
        <v>60.422960725075527</v>
      </c>
      <c r="N4" s="19">
        <f t="shared" ref="N4:N38" si="4">PRODUCT(K4,M4)</f>
        <v>132.4162756315485</v>
      </c>
      <c r="O4" s="14">
        <v>30</v>
      </c>
      <c r="P4" s="14">
        <v>16</v>
      </c>
      <c r="Q4" s="14">
        <v>44</v>
      </c>
      <c r="R4" s="14">
        <v>24</v>
      </c>
      <c r="S4" s="14">
        <v>44</v>
      </c>
      <c r="T4" s="14">
        <v>18</v>
      </c>
      <c r="U4" s="14">
        <v>44</v>
      </c>
      <c r="V4" s="14">
        <v>18</v>
      </c>
      <c r="W4" s="14">
        <v>44</v>
      </c>
      <c r="X4" s="14">
        <v>18</v>
      </c>
    </row>
    <row r="5" spans="1:24" x14ac:dyDescent="0.3">
      <c r="A5" s="15">
        <v>2</v>
      </c>
      <c r="B5" s="12" t="s">
        <v>166</v>
      </c>
      <c r="C5" s="14">
        <v>2</v>
      </c>
      <c r="D5" s="14"/>
      <c r="E5" s="14">
        <v>2</v>
      </c>
      <c r="F5" s="14">
        <v>2</v>
      </c>
      <c r="G5" s="14">
        <v>2</v>
      </c>
      <c r="H5" s="14">
        <f t="shared" si="0"/>
        <v>8</v>
      </c>
      <c r="I5" s="18">
        <f t="shared" si="1"/>
        <v>172</v>
      </c>
      <c r="J5" s="18">
        <f t="shared" si="1"/>
        <v>99</v>
      </c>
      <c r="K5" s="19">
        <f t="shared" si="2"/>
        <v>1.7373737373737375</v>
      </c>
      <c r="L5" s="18">
        <v>1.5940000000000001</v>
      </c>
      <c r="M5" s="19">
        <f t="shared" si="3"/>
        <v>62.735257214554579</v>
      </c>
      <c r="N5" s="19">
        <f t="shared" si="4"/>
        <v>108.99458829195342</v>
      </c>
      <c r="O5" s="14">
        <v>43</v>
      </c>
      <c r="P5" s="14">
        <v>16</v>
      </c>
      <c r="Q5" s="14"/>
      <c r="R5" s="14"/>
      <c r="S5" s="14">
        <v>43</v>
      </c>
      <c r="T5" s="14">
        <v>26</v>
      </c>
      <c r="U5" s="14">
        <v>43</v>
      </c>
      <c r="V5" s="14">
        <v>24</v>
      </c>
      <c r="W5" s="14">
        <v>43</v>
      </c>
      <c r="X5" s="14">
        <v>33</v>
      </c>
    </row>
    <row r="6" spans="1:24" x14ac:dyDescent="0.3">
      <c r="A6" s="15">
        <v>3</v>
      </c>
      <c r="B6" s="12" t="s">
        <v>17</v>
      </c>
      <c r="C6" s="14">
        <v>2</v>
      </c>
      <c r="D6" s="14">
        <v>2</v>
      </c>
      <c r="E6" s="14">
        <v>2</v>
      </c>
      <c r="F6" s="14">
        <v>2</v>
      </c>
      <c r="G6" s="14">
        <v>0</v>
      </c>
      <c r="H6" s="14">
        <f t="shared" si="0"/>
        <v>8</v>
      </c>
      <c r="I6" s="18">
        <f t="shared" si="1"/>
        <v>314</v>
      </c>
      <c r="J6" s="18">
        <f t="shared" si="1"/>
        <v>107</v>
      </c>
      <c r="K6" s="19">
        <f t="shared" si="2"/>
        <v>2.9345794392523366</v>
      </c>
      <c r="L6" s="18">
        <v>2.863</v>
      </c>
      <c r="M6" s="19">
        <f t="shared" si="3"/>
        <v>34.928396786587498</v>
      </c>
      <c r="N6" s="19">
        <f t="shared" si="4"/>
        <v>102.50015505596706</v>
      </c>
      <c r="O6" s="14">
        <v>66</v>
      </c>
      <c r="P6" s="14">
        <v>22</v>
      </c>
      <c r="Q6" s="14">
        <v>66</v>
      </c>
      <c r="R6" s="14">
        <v>23</v>
      </c>
      <c r="S6" s="14">
        <v>66</v>
      </c>
      <c r="T6" s="14">
        <v>17</v>
      </c>
      <c r="U6" s="14">
        <v>66</v>
      </c>
      <c r="V6" s="14">
        <v>22</v>
      </c>
      <c r="W6" s="14">
        <v>50</v>
      </c>
      <c r="X6" s="14">
        <v>23</v>
      </c>
    </row>
    <row r="7" spans="1:24" x14ac:dyDescent="0.3">
      <c r="A7" s="15">
        <v>4</v>
      </c>
      <c r="B7" s="12" t="s">
        <v>26</v>
      </c>
      <c r="C7" s="14">
        <v>2</v>
      </c>
      <c r="D7" s="14">
        <v>2</v>
      </c>
      <c r="E7" s="14">
        <v>2</v>
      </c>
      <c r="F7" s="14">
        <v>0</v>
      </c>
      <c r="G7" s="14">
        <v>2</v>
      </c>
      <c r="H7" s="14">
        <f t="shared" si="0"/>
        <v>8</v>
      </c>
      <c r="I7" s="18">
        <f t="shared" si="1"/>
        <v>190</v>
      </c>
      <c r="J7" s="18">
        <f t="shared" si="1"/>
        <v>135</v>
      </c>
      <c r="K7" s="19">
        <f t="shared" si="2"/>
        <v>1.4074074074074074</v>
      </c>
      <c r="L7" s="18">
        <v>1.389</v>
      </c>
      <c r="M7" s="19">
        <f t="shared" si="3"/>
        <v>71.994240460763137</v>
      </c>
      <c r="N7" s="19">
        <f t="shared" si="4"/>
        <v>101.32522731514813</v>
      </c>
      <c r="O7" s="14">
        <v>41</v>
      </c>
      <c r="P7" s="14">
        <v>29</v>
      </c>
      <c r="Q7" s="14">
        <v>41</v>
      </c>
      <c r="R7" s="14">
        <v>23</v>
      </c>
      <c r="S7" s="14">
        <v>41</v>
      </c>
      <c r="T7" s="14">
        <v>17</v>
      </c>
      <c r="U7" s="14">
        <v>26</v>
      </c>
      <c r="V7" s="14">
        <v>41</v>
      </c>
      <c r="W7" s="14">
        <v>41</v>
      </c>
      <c r="X7" s="14">
        <v>25</v>
      </c>
    </row>
    <row r="8" spans="1:24" x14ac:dyDescent="0.3">
      <c r="A8" s="15">
        <v>5</v>
      </c>
      <c r="B8" s="12" t="s">
        <v>90</v>
      </c>
      <c r="C8" s="14">
        <v>2</v>
      </c>
      <c r="D8" s="14"/>
      <c r="E8" s="14">
        <v>2</v>
      </c>
      <c r="F8" s="14"/>
      <c r="G8" s="14">
        <v>2</v>
      </c>
      <c r="H8" s="14">
        <f t="shared" si="0"/>
        <v>6</v>
      </c>
      <c r="I8" s="18">
        <f t="shared" si="1"/>
        <v>465</v>
      </c>
      <c r="J8" s="18">
        <f t="shared" si="1"/>
        <v>41</v>
      </c>
      <c r="K8" s="19">
        <f t="shared" si="2"/>
        <v>11.341463414634147</v>
      </c>
      <c r="L8" s="18">
        <v>7.8460000000000001</v>
      </c>
      <c r="M8" s="19">
        <f t="shared" si="3"/>
        <v>12.74534794799898</v>
      </c>
      <c r="N8" s="19">
        <f t="shared" si="4"/>
        <v>144.55089745901282</v>
      </c>
      <c r="O8" s="14">
        <v>155</v>
      </c>
      <c r="P8" s="14">
        <v>13</v>
      </c>
      <c r="Q8" s="14"/>
      <c r="R8" s="14"/>
      <c r="S8" s="14">
        <v>155</v>
      </c>
      <c r="T8" s="14">
        <v>21</v>
      </c>
      <c r="U8" s="14"/>
      <c r="V8" s="14"/>
      <c r="W8" s="14">
        <v>155</v>
      </c>
      <c r="X8" s="14">
        <v>7</v>
      </c>
    </row>
    <row r="9" spans="1:24" x14ac:dyDescent="0.3">
      <c r="A9" s="15">
        <v>6</v>
      </c>
      <c r="B9" s="12" t="s">
        <v>33</v>
      </c>
      <c r="C9" s="14">
        <v>2</v>
      </c>
      <c r="D9" s="14">
        <v>0</v>
      </c>
      <c r="E9" s="14">
        <v>2</v>
      </c>
      <c r="F9" s="14">
        <v>2</v>
      </c>
      <c r="G9" s="14">
        <v>0</v>
      </c>
      <c r="H9" s="14">
        <f t="shared" si="0"/>
        <v>6</v>
      </c>
      <c r="I9" s="18">
        <f t="shared" si="1"/>
        <v>160</v>
      </c>
      <c r="J9" s="18">
        <f t="shared" si="1"/>
        <v>137</v>
      </c>
      <c r="K9" s="19">
        <f t="shared" si="2"/>
        <v>1.167883211678832</v>
      </c>
      <c r="L9" s="18">
        <v>1.121</v>
      </c>
      <c r="M9" s="19">
        <f t="shared" si="3"/>
        <v>89.206066012488847</v>
      </c>
      <c r="N9" s="19">
        <f t="shared" si="4"/>
        <v>104.18226687589937</v>
      </c>
      <c r="O9" s="14">
        <v>34</v>
      </c>
      <c r="P9" s="14">
        <v>20</v>
      </c>
      <c r="Q9" s="14">
        <v>30</v>
      </c>
      <c r="R9" s="14">
        <v>28</v>
      </c>
      <c r="S9" s="14">
        <v>34</v>
      </c>
      <c r="T9" s="14">
        <v>23</v>
      </c>
      <c r="U9" s="14">
        <v>34</v>
      </c>
      <c r="V9" s="14">
        <v>41</v>
      </c>
      <c r="W9" s="14">
        <v>28</v>
      </c>
      <c r="X9" s="14">
        <v>25</v>
      </c>
    </row>
    <row r="10" spans="1:24" x14ac:dyDescent="0.3">
      <c r="A10" s="15">
        <v>7</v>
      </c>
      <c r="B10" s="12" t="s">
        <v>167</v>
      </c>
      <c r="C10" s="14">
        <v>2</v>
      </c>
      <c r="D10" s="14">
        <v>0</v>
      </c>
      <c r="E10" s="14">
        <v>0</v>
      </c>
      <c r="F10" s="14">
        <v>2</v>
      </c>
      <c r="G10" s="14">
        <v>2</v>
      </c>
      <c r="H10" s="14">
        <f t="shared" si="0"/>
        <v>6</v>
      </c>
      <c r="I10" s="18">
        <f t="shared" si="1"/>
        <v>308</v>
      </c>
      <c r="J10" s="18">
        <f t="shared" si="1"/>
        <v>99</v>
      </c>
      <c r="K10" s="19">
        <f t="shared" si="2"/>
        <v>3.1111111111111112</v>
      </c>
      <c r="L10" s="18">
        <v>3.12</v>
      </c>
      <c r="M10" s="19">
        <f t="shared" si="3"/>
        <v>32.051282051282051</v>
      </c>
      <c r="N10" s="19">
        <f t="shared" si="4"/>
        <v>99.715099715099711</v>
      </c>
      <c r="O10" s="14">
        <v>70</v>
      </c>
      <c r="P10" s="14">
        <v>16</v>
      </c>
      <c r="Q10" s="14">
        <v>59</v>
      </c>
      <c r="R10" s="14">
        <v>18</v>
      </c>
      <c r="S10" s="14">
        <v>39</v>
      </c>
      <c r="T10" s="14">
        <v>15</v>
      </c>
      <c r="U10" s="14">
        <v>70</v>
      </c>
      <c r="V10" s="14">
        <v>21</v>
      </c>
      <c r="W10" s="14">
        <v>70</v>
      </c>
      <c r="X10" s="14">
        <v>29</v>
      </c>
    </row>
    <row r="11" spans="1:24" x14ac:dyDescent="0.3">
      <c r="A11" s="15">
        <v>8</v>
      </c>
      <c r="B11" s="12" t="s">
        <v>81</v>
      </c>
      <c r="C11" s="14">
        <v>2</v>
      </c>
      <c r="D11" s="14">
        <v>2</v>
      </c>
      <c r="E11" s="14">
        <v>2</v>
      </c>
      <c r="F11" s="14">
        <v>0</v>
      </c>
      <c r="G11" s="14">
        <v>0</v>
      </c>
      <c r="H11" s="14">
        <f t="shared" si="0"/>
        <v>6</v>
      </c>
      <c r="I11" s="18">
        <f t="shared" si="1"/>
        <v>211</v>
      </c>
      <c r="J11" s="18">
        <f t="shared" si="1"/>
        <v>130</v>
      </c>
      <c r="K11" s="19">
        <f t="shared" si="2"/>
        <v>1.6230769230769231</v>
      </c>
      <c r="L11" s="18">
        <v>1.792</v>
      </c>
      <c r="M11" s="19">
        <f t="shared" si="3"/>
        <v>55.803571428571431</v>
      </c>
      <c r="N11" s="19">
        <f t="shared" si="4"/>
        <v>90.573489010989022</v>
      </c>
      <c r="O11" s="14">
        <v>46</v>
      </c>
      <c r="P11" s="14">
        <v>21</v>
      </c>
      <c r="Q11" s="14">
        <v>46</v>
      </c>
      <c r="R11" s="14">
        <v>15</v>
      </c>
      <c r="S11" s="14">
        <v>46</v>
      </c>
      <c r="T11" s="14">
        <v>29</v>
      </c>
      <c r="U11" s="14">
        <v>44</v>
      </c>
      <c r="V11" s="14">
        <v>32</v>
      </c>
      <c r="W11" s="14">
        <v>29</v>
      </c>
      <c r="X11" s="14">
        <v>33</v>
      </c>
    </row>
    <row r="12" spans="1:24" x14ac:dyDescent="0.3">
      <c r="A12" s="15">
        <v>9</v>
      </c>
      <c r="B12" s="12" t="s">
        <v>168</v>
      </c>
      <c r="C12" s="14">
        <v>0</v>
      </c>
      <c r="D12" s="14">
        <v>2</v>
      </c>
      <c r="E12" s="14">
        <v>2</v>
      </c>
      <c r="F12" s="14">
        <v>2</v>
      </c>
      <c r="G12" s="14">
        <v>0</v>
      </c>
      <c r="H12" s="14">
        <f t="shared" si="0"/>
        <v>6</v>
      </c>
      <c r="I12" s="18">
        <f t="shared" si="1"/>
        <v>138</v>
      </c>
      <c r="J12" s="18">
        <f t="shared" si="1"/>
        <v>183</v>
      </c>
      <c r="K12" s="19">
        <f t="shared" si="2"/>
        <v>0.75409836065573765</v>
      </c>
      <c r="L12" s="18">
        <v>1.01</v>
      </c>
      <c r="M12" s="19">
        <f t="shared" si="3"/>
        <v>99.009900990099013</v>
      </c>
      <c r="N12" s="19">
        <f t="shared" si="4"/>
        <v>74.663204025320567</v>
      </c>
      <c r="O12" s="14">
        <v>28</v>
      </c>
      <c r="P12" s="14">
        <v>47</v>
      </c>
      <c r="Q12" s="14">
        <v>32</v>
      </c>
      <c r="R12" s="14">
        <v>33</v>
      </c>
      <c r="S12" s="14">
        <v>32</v>
      </c>
      <c r="T12" s="14">
        <v>35</v>
      </c>
      <c r="U12" s="14">
        <v>32</v>
      </c>
      <c r="V12" s="14">
        <v>32</v>
      </c>
      <c r="W12" s="14">
        <v>14</v>
      </c>
      <c r="X12" s="14">
        <v>36</v>
      </c>
    </row>
    <row r="13" spans="1:24" x14ac:dyDescent="0.3">
      <c r="A13" s="15">
        <v>10</v>
      </c>
      <c r="B13" s="12" t="s">
        <v>119</v>
      </c>
      <c r="C13" s="14">
        <v>2</v>
      </c>
      <c r="D13" s="14">
        <v>0</v>
      </c>
      <c r="E13" s="14">
        <v>2</v>
      </c>
      <c r="F13" s="14">
        <v>0</v>
      </c>
      <c r="G13" s="14">
        <v>0</v>
      </c>
      <c r="H13" s="14">
        <f t="shared" si="0"/>
        <v>4</v>
      </c>
      <c r="I13" s="18">
        <f t="shared" si="1"/>
        <v>140</v>
      </c>
      <c r="J13" s="18">
        <f t="shared" si="1"/>
        <v>92</v>
      </c>
      <c r="K13" s="19">
        <f t="shared" si="2"/>
        <v>1.5217391304347827</v>
      </c>
      <c r="L13" s="18">
        <v>1.1459999999999999</v>
      </c>
      <c r="M13" s="19">
        <f t="shared" si="3"/>
        <v>87.260034904013963</v>
      </c>
      <c r="N13" s="19">
        <f t="shared" si="4"/>
        <v>132.78700963654299</v>
      </c>
      <c r="O13" s="14">
        <v>35</v>
      </c>
      <c r="P13" s="14">
        <v>28</v>
      </c>
      <c r="Q13" s="14">
        <v>13</v>
      </c>
      <c r="R13" s="14">
        <v>10</v>
      </c>
      <c r="S13" s="14">
        <v>35</v>
      </c>
      <c r="T13" s="14">
        <v>20</v>
      </c>
      <c r="U13" s="14">
        <v>30</v>
      </c>
      <c r="V13" s="14">
        <v>27</v>
      </c>
      <c r="W13" s="14">
        <v>27</v>
      </c>
      <c r="X13" s="14">
        <v>7</v>
      </c>
    </row>
    <row r="14" spans="1:24" x14ac:dyDescent="0.3">
      <c r="A14" s="15">
        <v>11</v>
      </c>
      <c r="B14" s="12" t="s">
        <v>8</v>
      </c>
      <c r="C14" s="14">
        <v>0</v>
      </c>
      <c r="D14" s="14">
        <v>2</v>
      </c>
      <c r="E14" s="14">
        <v>0</v>
      </c>
      <c r="F14" s="14">
        <v>0</v>
      </c>
      <c r="G14" s="14">
        <v>2</v>
      </c>
      <c r="H14" s="14">
        <f t="shared" si="0"/>
        <v>4</v>
      </c>
      <c r="I14" s="18">
        <f t="shared" si="1"/>
        <v>418</v>
      </c>
      <c r="J14" s="18">
        <f t="shared" si="1"/>
        <v>75</v>
      </c>
      <c r="K14" s="19">
        <f t="shared" si="2"/>
        <v>5.5733333333333333</v>
      </c>
      <c r="L14" s="18">
        <v>4.3179999999999996</v>
      </c>
      <c r="M14" s="19">
        <f t="shared" si="3"/>
        <v>23.158869847151461</v>
      </c>
      <c r="N14" s="19">
        <f t="shared" si="4"/>
        <v>129.07210128145746</v>
      </c>
      <c r="O14" s="14">
        <v>80</v>
      </c>
      <c r="P14" s="14">
        <v>13</v>
      </c>
      <c r="Q14" s="14">
        <v>92</v>
      </c>
      <c r="R14" s="14">
        <v>10</v>
      </c>
      <c r="S14" s="14">
        <v>78</v>
      </c>
      <c r="T14" s="14">
        <v>18</v>
      </c>
      <c r="U14" s="14">
        <v>76</v>
      </c>
      <c r="V14" s="14">
        <v>21</v>
      </c>
      <c r="W14" s="14">
        <v>92</v>
      </c>
      <c r="X14" s="14">
        <v>13</v>
      </c>
    </row>
    <row r="15" spans="1:24" x14ac:dyDescent="0.3">
      <c r="A15" s="15">
        <v>12</v>
      </c>
      <c r="B15" s="12" t="s">
        <v>123</v>
      </c>
      <c r="C15" s="14"/>
      <c r="D15" s="14">
        <v>0</v>
      </c>
      <c r="E15" s="14">
        <v>2</v>
      </c>
      <c r="F15" s="14"/>
      <c r="G15" s="14">
        <v>2</v>
      </c>
      <c r="H15" s="14">
        <f t="shared" si="0"/>
        <v>4</v>
      </c>
      <c r="I15" s="18">
        <f t="shared" si="1"/>
        <v>84</v>
      </c>
      <c r="J15" s="18">
        <f t="shared" si="1"/>
        <v>62</v>
      </c>
      <c r="K15" s="19">
        <f t="shared" si="2"/>
        <v>1.3548387096774193</v>
      </c>
      <c r="L15" s="18">
        <v>1.119</v>
      </c>
      <c r="M15" s="19">
        <f t="shared" si="3"/>
        <v>89.365504915102775</v>
      </c>
      <c r="N15" s="19">
        <f t="shared" si="4"/>
        <v>121.07584536884892</v>
      </c>
      <c r="O15" s="14"/>
      <c r="P15" s="14"/>
      <c r="Q15" s="14">
        <v>16</v>
      </c>
      <c r="R15" s="14">
        <v>24</v>
      </c>
      <c r="S15" s="14">
        <v>34</v>
      </c>
      <c r="T15" s="14">
        <v>15</v>
      </c>
      <c r="U15" s="14"/>
      <c r="V15" s="14"/>
      <c r="W15" s="14">
        <v>34</v>
      </c>
      <c r="X15" s="14">
        <v>23</v>
      </c>
    </row>
    <row r="16" spans="1:24" x14ac:dyDescent="0.3">
      <c r="A16" s="15">
        <v>13</v>
      </c>
      <c r="B16" s="12" t="s">
        <v>154</v>
      </c>
      <c r="C16" s="14"/>
      <c r="D16" s="14">
        <v>2</v>
      </c>
      <c r="E16" s="14">
        <v>0</v>
      </c>
      <c r="F16" s="14">
        <v>2</v>
      </c>
      <c r="G16" s="14"/>
      <c r="H16" s="14">
        <f t="shared" si="0"/>
        <v>4</v>
      </c>
      <c r="I16" s="18">
        <f t="shared" si="1"/>
        <v>92</v>
      </c>
      <c r="J16" s="18">
        <f t="shared" si="1"/>
        <v>75</v>
      </c>
      <c r="K16" s="19">
        <f t="shared" si="2"/>
        <v>1.2266666666666666</v>
      </c>
      <c r="L16" s="18">
        <v>1.0229999999999999</v>
      </c>
      <c r="M16" s="19">
        <f t="shared" si="3"/>
        <v>97.751710654936474</v>
      </c>
      <c r="N16" s="19">
        <f t="shared" si="4"/>
        <v>119.9087650700554</v>
      </c>
      <c r="O16" s="14"/>
      <c r="P16" s="14"/>
      <c r="Q16" s="14">
        <v>32</v>
      </c>
      <c r="R16" s="14">
        <v>28</v>
      </c>
      <c r="S16" s="14">
        <v>28</v>
      </c>
      <c r="T16" s="14">
        <v>21</v>
      </c>
      <c r="U16" s="14">
        <v>32</v>
      </c>
      <c r="V16" s="14">
        <v>26</v>
      </c>
      <c r="W16" s="14"/>
      <c r="X16" s="14"/>
    </row>
    <row r="17" spans="1:24" x14ac:dyDescent="0.3">
      <c r="A17" s="15">
        <v>14</v>
      </c>
      <c r="B17" s="12" t="s">
        <v>22</v>
      </c>
      <c r="C17" s="14">
        <v>0</v>
      </c>
      <c r="D17" s="14">
        <v>2</v>
      </c>
      <c r="E17" s="14">
        <v>0</v>
      </c>
      <c r="F17" s="14">
        <v>0</v>
      </c>
      <c r="G17" s="14">
        <v>2</v>
      </c>
      <c r="H17" s="14">
        <f t="shared" si="0"/>
        <v>4</v>
      </c>
      <c r="I17" s="18">
        <f t="shared" si="1"/>
        <v>291</v>
      </c>
      <c r="J17" s="18">
        <f t="shared" si="1"/>
        <v>100</v>
      </c>
      <c r="K17" s="19">
        <f t="shared" si="2"/>
        <v>2.91</v>
      </c>
      <c r="L17" s="18">
        <v>2.7069999999999999</v>
      </c>
      <c r="M17" s="19">
        <f t="shared" si="3"/>
        <v>36.941263391207983</v>
      </c>
      <c r="N17" s="19">
        <f t="shared" si="4"/>
        <v>107.49907646841524</v>
      </c>
      <c r="O17" s="14">
        <v>55</v>
      </c>
      <c r="P17" s="14">
        <v>22</v>
      </c>
      <c r="Q17" s="14">
        <v>63</v>
      </c>
      <c r="R17" s="14">
        <v>18</v>
      </c>
      <c r="S17" s="14">
        <v>56</v>
      </c>
      <c r="T17" s="14">
        <v>21</v>
      </c>
      <c r="U17" s="14">
        <v>54</v>
      </c>
      <c r="V17" s="14">
        <v>26</v>
      </c>
      <c r="W17" s="14">
        <v>63</v>
      </c>
      <c r="X17" s="14">
        <v>13</v>
      </c>
    </row>
    <row r="18" spans="1:24" x14ac:dyDescent="0.3">
      <c r="A18" s="15">
        <v>15</v>
      </c>
      <c r="B18" s="12" t="s">
        <v>19</v>
      </c>
      <c r="C18" s="14">
        <v>2</v>
      </c>
      <c r="D18" s="14"/>
      <c r="E18" s="14">
        <v>0</v>
      </c>
      <c r="F18" s="14">
        <v>2</v>
      </c>
      <c r="G18" s="14">
        <v>0</v>
      </c>
      <c r="H18" s="14">
        <f t="shared" si="0"/>
        <v>4</v>
      </c>
      <c r="I18" s="18">
        <f t="shared" si="1"/>
        <v>296</v>
      </c>
      <c r="J18" s="18">
        <f t="shared" si="1"/>
        <v>64</v>
      </c>
      <c r="K18" s="19">
        <f t="shared" si="2"/>
        <v>4.625</v>
      </c>
      <c r="L18" s="18">
        <v>4.4630000000000001</v>
      </c>
      <c r="M18" s="19">
        <f t="shared" si="3"/>
        <v>22.406453058480842</v>
      </c>
      <c r="N18" s="19">
        <f t="shared" si="4"/>
        <v>103.62984539547389</v>
      </c>
      <c r="O18" s="14">
        <v>94</v>
      </c>
      <c r="P18" s="14">
        <v>13</v>
      </c>
      <c r="Q18" s="14"/>
      <c r="R18" s="14"/>
      <c r="S18" s="14">
        <v>60</v>
      </c>
      <c r="T18" s="14">
        <v>20</v>
      </c>
      <c r="U18" s="14">
        <v>94</v>
      </c>
      <c r="V18" s="14">
        <v>13</v>
      </c>
      <c r="W18" s="14">
        <v>48</v>
      </c>
      <c r="X18" s="14">
        <v>18</v>
      </c>
    </row>
    <row r="19" spans="1:24" x14ac:dyDescent="0.3">
      <c r="A19" s="15">
        <v>16</v>
      </c>
      <c r="B19" s="12" t="s">
        <v>50</v>
      </c>
      <c r="C19" s="14">
        <v>0</v>
      </c>
      <c r="D19" s="14">
        <v>0</v>
      </c>
      <c r="E19" s="14">
        <v>2</v>
      </c>
      <c r="F19" s="14">
        <v>0</v>
      </c>
      <c r="G19" s="14">
        <v>2</v>
      </c>
      <c r="H19" s="14">
        <f t="shared" si="0"/>
        <v>4</v>
      </c>
      <c r="I19" s="18">
        <f t="shared" si="1"/>
        <v>287</v>
      </c>
      <c r="J19" s="18">
        <f t="shared" si="1"/>
        <v>95</v>
      </c>
      <c r="K19" s="19">
        <f t="shared" si="2"/>
        <v>3.0210526315789474</v>
      </c>
      <c r="L19" s="18">
        <v>2.9729999999999999</v>
      </c>
      <c r="M19" s="19">
        <f t="shared" si="3"/>
        <v>33.636057854019512</v>
      </c>
      <c r="N19" s="19">
        <f t="shared" si="4"/>
        <v>101.61630109582737</v>
      </c>
      <c r="O19" s="14">
        <v>46</v>
      </c>
      <c r="P19" s="14">
        <v>16</v>
      </c>
      <c r="Q19" s="14">
        <v>38</v>
      </c>
      <c r="R19" s="14">
        <v>15</v>
      </c>
      <c r="S19" s="14">
        <v>68</v>
      </c>
      <c r="T19" s="14">
        <v>21</v>
      </c>
      <c r="U19" s="14">
        <v>67</v>
      </c>
      <c r="V19" s="14">
        <v>22</v>
      </c>
      <c r="W19" s="14">
        <v>68</v>
      </c>
      <c r="X19" s="14">
        <v>21</v>
      </c>
    </row>
    <row r="20" spans="1:24" x14ac:dyDescent="0.3">
      <c r="A20" s="15">
        <v>17</v>
      </c>
      <c r="B20" s="12" t="s">
        <v>144</v>
      </c>
      <c r="C20" s="14">
        <v>0</v>
      </c>
      <c r="D20" s="14">
        <v>2</v>
      </c>
      <c r="E20" s="14">
        <v>0</v>
      </c>
      <c r="F20" s="14">
        <v>0</v>
      </c>
      <c r="G20" s="14">
        <v>2</v>
      </c>
      <c r="H20" s="14">
        <f t="shared" si="0"/>
        <v>4</v>
      </c>
      <c r="I20" s="18">
        <f t="shared" si="1"/>
        <v>234</v>
      </c>
      <c r="J20" s="18">
        <f t="shared" si="1"/>
        <v>120</v>
      </c>
      <c r="K20" s="19">
        <f t="shared" si="2"/>
        <v>1.95</v>
      </c>
      <c r="L20" s="18">
        <v>2.0430000000000001</v>
      </c>
      <c r="M20" s="19">
        <f t="shared" si="3"/>
        <v>48.947626040137052</v>
      </c>
      <c r="N20" s="19">
        <f t="shared" si="4"/>
        <v>95.447870778267244</v>
      </c>
      <c r="O20" s="14">
        <v>45</v>
      </c>
      <c r="P20" s="14">
        <v>21</v>
      </c>
      <c r="Q20" s="14">
        <v>51</v>
      </c>
      <c r="R20" s="14">
        <v>18</v>
      </c>
      <c r="S20" s="14">
        <v>41</v>
      </c>
      <c r="T20" s="14">
        <v>26</v>
      </c>
      <c r="U20" s="14">
        <v>46</v>
      </c>
      <c r="V20" s="14">
        <v>19</v>
      </c>
      <c r="W20" s="14">
        <v>51</v>
      </c>
      <c r="X20" s="14">
        <v>36</v>
      </c>
    </row>
    <row r="21" spans="1:24" x14ac:dyDescent="0.3">
      <c r="A21" s="15">
        <v>18</v>
      </c>
      <c r="B21" s="12" t="s">
        <v>169</v>
      </c>
      <c r="C21" s="14">
        <v>0</v>
      </c>
      <c r="D21" s="14">
        <v>2</v>
      </c>
      <c r="E21" s="14">
        <v>0</v>
      </c>
      <c r="F21" s="14">
        <v>0</v>
      </c>
      <c r="G21" s="14">
        <v>2</v>
      </c>
      <c r="H21" s="14">
        <f t="shared" si="0"/>
        <v>4</v>
      </c>
      <c r="I21" s="18">
        <f t="shared" si="1"/>
        <v>197</v>
      </c>
      <c r="J21" s="18">
        <f t="shared" si="1"/>
        <v>135</v>
      </c>
      <c r="K21" s="19">
        <f t="shared" si="2"/>
        <v>1.4592592592592593</v>
      </c>
      <c r="L21" s="18">
        <v>1.7410000000000001</v>
      </c>
      <c r="M21" s="19">
        <f t="shared" si="3"/>
        <v>57.438253877082133</v>
      </c>
      <c r="N21" s="19">
        <f t="shared" si="4"/>
        <v>83.817303805816152</v>
      </c>
      <c r="O21" s="14">
        <v>40</v>
      </c>
      <c r="P21" s="14">
        <v>29</v>
      </c>
      <c r="Q21" s="14">
        <v>45</v>
      </c>
      <c r="R21" s="14">
        <v>20</v>
      </c>
      <c r="S21" s="14">
        <v>26</v>
      </c>
      <c r="T21" s="14">
        <v>23</v>
      </c>
      <c r="U21" s="14">
        <v>41</v>
      </c>
      <c r="V21" s="14">
        <v>29</v>
      </c>
      <c r="W21" s="14">
        <v>45</v>
      </c>
      <c r="X21" s="14">
        <v>34</v>
      </c>
    </row>
    <row r="22" spans="1:24" x14ac:dyDescent="0.3">
      <c r="A22" s="15">
        <v>19</v>
      </c>
      <c r="B22" s="12" t="s">
        <v>170</v>
      </c>
      <c r="C22" s="14"/>
      <c r="D22" s="14">
        <v>2</v>
      </c>
      <c r="E22" s="14"/>
      <c r="F22" s="14"/>
      <c r="G22" s="14"/>
      <c r="H22" s="14">
        <f t="shared" si="0"/>
        <v>2</v>
      </c>
      <c r="I22" s="18">
        <f t="shared" si="1"/>
        <v>43</v>
      </c>
      <c r="J22" s="18">
        <f t="shared" si="1"/>
        <v>18</v>
      </c>
      <c r="K22" s="19">
        <f t="shared" si="2"/>
        <v>2.3888888888888888</v>
      </c>
      <c r="L22" s="18">
        <v>1.5940000000000001</v>
      </c>
      <c r="M22" s="19">
        <f t="shared" si="3"/>
        <v>62.735257214554579</v>
      </c>
      <c r="N22" s="19">
        <f t="shared" si="4"/>
        <v>149.86755890143593</v>
      </c>
      <c r="O22" s="14"/>
      <c r="P22" s="14"/>
      <c r="Q22" s="14">
        <v>43</v>
      </c>
      <c r="R22" s="14">
        <v>18</v>
      </c>
      <c r="S22" s="14"/>
      <c r="T22" s="14"/>
      <c r="U22" s="14"/>
      <c r="V22" s="14"/>
      <c r="W22" s="14"/>
      <c r="X22" s="14"/>
    </row>
    <row r="23" spans="1:24" x14ac:dyDescent="0.3">
      <c r="A23" s="15">
        <v>20</v>
      </c>
      <c r="B23" s="12" t="s">
        <v>171</v>
      </c>
      <c r="C23" s="14">
        <v>2</v>
      </c>
      <c r="D23" s="14"/>
      <c r="E23" s="14"/>
      <c r="F23" s="14"/>
      <c r="G23" s="14"/>
      <c r="H23" s="14">
        <f t="shared" si="0"/>
        <v>2</v>
      </c>
      <c r="I23" s="18">
        <f t="shared" si="1"/>
        <v>44</v>
      </c>
      <c r="J23" s="18">
        <f t="shared" si="1"/>
        <v>20</v>
      </c>
      <c r="K23" s="19">
        <f t="shared" si="2"/>
        <v>2.2000000000000002</v>
      </c>
      <c r="L23" s="18">
        <v>1.655</v>
      </c>
      <c r="M23" s="19">
        <f t="shared" si="3"/>
        <v>60.422960725075527</v>
      </c>
      <c r="N23" s="19">
        <f t="shared" si="4"/>
        <v>132.93051359516616</v>
      </c>
      <c r="O23" s="14">
        <v>44</v>
      </c>
      <c r="P23" s="14">
        <v>20</v>
      </c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15">
        <v>21</v>
      </c>
      <c r="B24" s="12" t="s">
        <v>172</v>
      </c>
      <c r="C24" s="14"/>
      <c r="D24" s="14"/>
      <c r="E24" s="14"/>
      <c r="F24" s="14">
        <v>2</v>
      </c>
      <c r="G24" s="14"/>
      <c r="H24" s="14">
        <f t="shared" si="0"/>
        <v>2</v>
      </c>
      <c r="I24" s="18">
        <f t="shared" si="1"/>
        <v>63</v>
      </c>
      <c r="J24" s="18">
        <f t="shared" si="1"/>
        <v>19</v>
      </c>
      <c r="K24" s="19">
        <f t="shared" si="2"/>
        <v>3.3157894736842106</v>
      </c>
      <c r="L24" s="18">
        <v>2.7069999999999999</v>
      </c>
      <c r="M24" s="19">
        <f t="shared" si="3"/>
        <v>36.941263391207983</v>
      </c>
      <c r="N24" s="19">
        <f t="shared" si="4"/>
        <v>122.48945229716331</v>
      </c>
      <c r="O24" s="14"/>
      <c r="P24" s="14"/>
      <c r="Q24" s="14"/>
      <c r="R24" s="14"/>
      <c r="S24" s="14"/>
      <c r="T24" s="14"/>
      <c r="U24" s="14">
        <v>63</v>
      </c>
      <c r="V24" s="14">
        <v>19</v>
      </c>
      <c r="W24" s="14"/>
      <c r="X24" s="14"/>
    </row>
    <row r="25" spans="1:24" x14ac:dyDescent="0.3">
      <c r="A25" s="15">
        <v>22</v>
      </c>
      <c r="B25" s="12" t="s">
        <v>173</v>
      </c>
      <c r="C25" s="14"/>
      <c r="D25" s="14"/>
      <c r="E25" s="14"/>
      <c r="F25" s="14">
        <v>2</v>
      </c>
      <c r="G25" s="14">
        <v>0</v>
      </c>
      <c r="H25" s="14">
        <f t="shared" si="0"/>
        <v>2</v>
      </c>
      <c r="I25" s="18">
        <f t="shared" si="1"/>
        <v>45</v>
      </c>
      <c r="J25" s="18">
        <f t="shared" si="1"/>
        <v>66</v>
      </c>
      <c r="K25" s="19">
        <f t="shared" si="2"/>
        <v>0.68181818181818177</v>
      </c>
      <c r="L25" s="18">
        <v>0.58399999999999996</v>
      </c>
      <c r="M25" s="19">
        <f t="shared" si="3"/>
        <v>171.23287671232879</v>
      </c>
      <c r="N25" s="19">
        <f t="shared" si="4"/>
        <v>116.7496886674969</v>
      </c>
      <c r="O25" s="14"/>
      <c r="P25" s="14"/>
      <c r="Q25" s="14"/>
      <c r="R25" s="14"/>
      <c r="S25" s="14"/>
      <c r="T25" s="14"/>
      <c r="U25" s="14">
        <v>27</v>
      </c>
      <c r="V25" s="14">
        <v>39</v>
      </c>
      <c r="W25" s="14">
        <v>18</v>
      </c>
      <c r="X25" s="14">
        <v>27</v>
      </c>
    </row>
    <row r="26" spans="1:24" x14ac:dyDescent="0.3">
      <c r="A26" s="15">
        <v>23</v>
      </c>
      <c r="B26" s="12" t="s">
        <v>11</v>
      </c>
      <c r="C26" s="14">
        <v>0</v>
      </c>
      <c r="D26" s="14">
        <v>0</v>
      </c>
      <c r="E26" s="14"/>
      <c r="F26" s="14"/>
      <c r="G26" s="14">
        <v>2</v>
      </c>
      <c r="H26" s="14">
        <f t="shared" si="0"/>
        <v>2</v>
      </c>
      <c r="I26" s="18">
        <f t="shared" si="1"/>
        <v>109</v>
      </c>
      <c r="J26" s="18">
        <f t="shared" si="1"/>
        <v>66</v>
      </c>
      <c r="K26" s="19">
        <f t="shared" si="2"/>
        <v>1.6515151515151516</v>
      </c>
      <c r="L26" s="18">
        <v>1.4510000000000001</v>
      </c>
      <c r="M26" s="19">
        <f t="shared" si="3"/>
        <v>68.917987594762224</v>
      </c>
      <c r="N26" s="19">
        <f t="shared" si="4"/>
        <v>113.81910072468307</v>
      </c>
      <c r="O26" s="14">
        <v>35</v>
      </c>
      <c r="P26" s="14">
        <v>20</v>
      </c>
      <c r="Q26" s="14">
        <v>33</v>
      </c>
      <c r="R26" s="14">
        <v>23</v>
      </c>
      <c r="S26" s="14"/>
      <c r="T26" s="14"/>
      <c r="U26" s="14"/>
      <c r="V26" s="14"/>
      <c r="W26" s="14">
        <v>41</v>
      </c>
      <c r="X26" s="14">
        <v>23</v>
      </c>
    </row>
    <row r="27" spans="1:24" x14ac:dyDescent="0.3">
      <c r="A27" s="15">
        <v>24</v>
      </c>
      <c r="B27" s="12" t="s">
        <v>82</v>
      </c>
      <c r="C27" s="14">
        <v>0</v>
      </c>
      <c r="D27" s="14">
        <v>0</v>
      </c>
      <c r="E27" s="14">
        <v>2</v>
      </c>
      <c r="F27" s="14">
        <v>0</v>
      </c>
      <c r="G27" s="14">
        <v>0</v>
      </c>
      <c r="H27" s="14">
        <f t="shared" si="0"/>
        <v>2</v>
      </c>
      <c r="I27" s="18">
        <f t="shared" si="1"/>
        <v>117</v>
      </c>
      <c r="J27" s="18">
        <f t="shared" si="1"/>
        <v>107</v>
      </c>
      <c r="K27" s="19">
        <f t="shared" si="2"/>
        <v>1.0934579439252337</v>
      </c>
      <c r="L27" s="18">
        <v>0.99399999999999999</v>
      </c>
      <c r="M27" s="19">
        <f t="shared" si="3"/>
        <v>100.6036217303823</v>
      </c>
      <c r="N27" s="19">
        <f t="shared" si="4"/>
        <v>110.00582936873579</v>
      </c>
      <c r="O27" s="14">
        <v>25</v>
      </c>
      <c r="P27" s="14">
        <v>20</v>
      </c>
      <c r="Q27" s="14">
        <v>14</v>
      </c>
      <c r="R27" s="14">
        <v>23</v>
      </c>
      <c r="S27" s="14">
        <v>32</v>
      </c>
      <c r="T27" s="14">
        <v>21</v>
      </c>
      <c r="U27" s="14">
        <v>17</v>
      </c>
      <c r="V27" s="14">
        <v>18</v>
      </c>
      <c r="W27" s="14">
        <v>29</v>
      </c>
      <c r="X27" s="14">
        <v>25</v>
      </c>
    </row>
    <row r="28" spans="1:24" x14ac:dyDescent="0.3">
      <c r="A28" s="15">
        <v>25</v>
      </c>
      <c r="B28" s="12" t="s">
        <v>20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2</v>
      </c>
      <c r="I28" s="18">
        <f t="shared" si="1"/>
        <v>99</v>
      </c>
      <c r="J28" s="18">
        <f t="shared" si="1"/>
        <v>114</v>
      </c>
      <c r="K28" s="19">
        <f t="shared" si="2"/>
        <v>0.86842105263157898</v>
      </c>
      <c r="L28" s="18">
        <v>0.88100000000000001</v>
      </c>
      <c r="M28" s="19">
        <f t="shared" si="3"/>
        <v>113.50737797956867</v>
      </c>
      <c r="N28" s="19">
        <f t="shared" si="4"/>
        <v>98.572196666467534</v>
      </c>
      <c r="O28" s="14">
        <v>30</v>
      </c>
      <c r="P28" s="14">
        <v>22</v>
      </c>
      <c r="Q28" s="14">
        <v>15</v>
      </c>
      <c r="R28" s="14">
        <v>18</v>
      </c>
      <c r="S28" s="14">
        <v>27</v>
      </c>
      <c r="T28" s="14">
        <v>29</v>
      </c>
      <c r="U28" s="14">
        <v>12</v>
      </c>
      <c r="V28" s="14">
        <v>24</v>
      </c>
      <c r="W28" s="14">
        <v>15</v>
      </c>
      <c r="X28" s="14">
        <v>21</v>
      </c>
    </row>
    <row r="29" spans="1:24" x14ac:dyDescent="0.3">
      <c r="A29" s="15">
        <v>26</v>
      </c>
      <c r="B29" s="12" t="s">
        <v>10</v>
      </c>
      <c r="C29" s="14">
        <v>0</v>
      </c>
      <c r="D29" s="14"/>
      <c r="E29" s="14"/>
      <c r="F29" s="14">
        <v>2</v>
      </c>
      <c r="G29" s="14"/>
      <c r="H29" s="14">
        <f t="shared" si="0"/>
        <v>2</v>
      </c>
      <c r="I29" s="18">
        <f t="shared" si="1"/>
        <v>107</v>
      </c>
      <c r="J29" s="18">
        <f t="shared" si="1"/>
        <v>40</v>
      </c>
      <c r="K29" s="19">
        <f t="shared" si="2"/>
        <v>2.6749999999999998</v>
      </c>
      <c r="L29" s="18">
        <v>2.8860000000000001</v>
      </c>
      <c r="M29" s="19">
        <f t="shared" si="3"/>
        <v>34.650034650034648</v>
      </c>
      <c r="N29" s="19">
        <f t="shared" si="4"/>
        <v>92.688842688842684</v>
      </c>
      <c r="O29" s="14">
        <v>41</v>
      </c>
      <c r="P29" s="14">
        <v>13</v>
      </c>
      <c r="Q29" s="14"/>
      <c r="R29" s="14"/>
      <c r="S29" s="14"/>
      <c r="T29" s="14"/>
      <c r="U29" s="14">
        <v>66</v>
      </c>
      <c r="V29" s="14">
        <v>27</v>
      </c>
      <c r="W29" s="14"/>
      <c r="X29" s="14"/>
    </row>
    <row r="30" spans="1:24" x14ac:dyDescent="0.3">
      <c r="A30" s="15">
        <v>27</v>
      </c>
      <c r="B30" s="12" t="s">
        <v>36</v>
      </c>
      <c r="C30" s="14">
        <v>0</v>
      </c>
      <c r="D30" s="14">
        <v>2</v>
      </c>
      <c r="E30" s="14">
        <v>0</v>
      </c>
      <c r="F30" s="14">
        <v>0</v>
      </c>
      <c r="G30" s="14">
        <v>0</v>
      </c>
      <c r="H30" s="14">
        <f t="shared" si="0"/>
        <v>2</v>
      </c>
      <c r="I30" s="18">
        <f t="shared" si="1"/>
        <v>118</v>
      </c>
      <c r="J30" s="18">
        <f t="shared" si="1"/>
        <v>99</v>
      </c>
      <c r="K30" s="19">
        <f t="shared" si="2"/>
        <v>1.1919191919191918</v>
      </c>
      <c r="L30" s="18">
        <v>1.3</v>
      </c>
      <c r="M30" s="19">
        <f t="shared" si="3"/>
        <v>76.92307692307692</v>
      </c>
      <c r="N30" s="19">
        <f t="shared" si="4"/>
        <v>91.686091686091672</v>
      </c>
      <c r="O30" s="14">
        <v>19</v>
      </c>
      <c r="P30" s="14">
        <v>22</v>
      </c>
      <c r="Q30" s="14">
        <v>37</v>
      </c>
      <c r="R30" s="14">
        <v>30</v>
      </c>
      <c r="S30" s="14">
        <v>29</v>
      </c>
      <c r="T30" s="14">
        <v>21</v>
      </c>
      <c r="U30" s="14">
        <v>12</v>
      </c>
      <c r="V30" s="14">
        <v>13</v>
      </c>
      <c r="W30" s="14">
        <v>21</v>
      </c>
      <c r="X30" s="14">
        <v>13</v>
      </c>
    </row>
    <row r="31" spans="1:24" x14ac:dyDescent="0.3">
      <c r="A31" s="15">
        <v>28</v>
      </c>
      <c r="B31" s="12" t="s">
        <v>174</v>
      </c>
      <c r="C31" s="14"/>
      <c r="D31" s="14"/>
      <c r="E31" s="14"/>
      <c r="F31" s="14">
        <v>2</v>
      </c>
      <c r="G31" s="14"/>
      <c r="H31" s="14">
        <f t="shared" si="0"/>
        <v>2</v>
      </c>
      <c r="I31" s="18">
        <f t="shared" si="1"/>
        <v>44</v>
      </c>
      <c r="J31" s="18">
        <f t="shared" si="1"/>
        <v>29</v>
      </c>
      <c r="K31" s="19">
        <f t="shared" si="2"/>
        <v>1.5172413793103448</v>
      </c>
      <c r="L31" s="18">
        <v>1.655</v>
      </c>
      <c r="M31" s="19">
        <f t="shared" si="3"/>
        <v>60.422960725075527</v>
      </c>
      <c r="N31" s="19">
        <f t="shared" si="4"/>
        <v>91.676216272528379</v>
      </c>
      <c r="O31" s="14"/>
      <c r="P31" s="14"/>
      <c r="Q31" s="14"/>
      <c r="R31" s="14"/>
      <c r="S31" s="14"/>
      <c r="T31" s="14"/>
      <c r="U31" s="14">
        <v>44</v>
      </c>
      <c r="V31" s="14">
        <v>29</v>
      </c>
      <c r="W31" s="14"/>
      <c r="X31" s="14"/>
    </row>
    <row r="32" spans="1:24" x14ac:dyDescent="0.3">
      <c r="A32" s="15">
        <v>29</v>
      </c>
      <c r="B32" s="12" t="s">
        <v>175</v>
      </c>
      <c r="C32" s="14">
        <v>2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2</v>
      </c>
      <c r="I32" s="18">
        <f t="shared" si="1"/>
        <v>79</v>
      </c>
      <c r="J32" s="18">
        <f t="shared" si="1"/>
        <v>148</v>
      </c>
      <c r="K32" s="19">
        <f t="shared" si="2"/>
        <v>0.53378378378378377</v>
      </c>
      <c r="L32" s="18">
        <v>0.58399999999999996</v>
      </c>
      <c r="M32" s="19">
        <f t="shared" si="3"/>
        <v>171.23287671232879</v>
      </c>
      <c r="N32" s="19">
        <f t="shared" si="4"/>
        <v>91.401332839689019</v>
      </c>
      <c r="O32" s="14">
        <v>27</v>
      </c>
      <c r="P32" s="14">
        <v>47</v>
      </c>
      <c r="Q32" s="14">
        <v>8</v>
      </c>
      <c r="R32" s="14">
        <v>20</v>
      </c>
      <c r="S32" s="14">
        <v>9</v>
      </c>
      <c r="T32" s="14">
        <v>17</v>
      </c>
      <c r="U32" s="14">
        <v>21</v>
      </c>
      <c r="V32" s="14">
        <v>41</v>
      </c>
      <c r="W32" s="14">
        <v>14</v>
      </c>
      <c r="X32" s="14">
        <v>23</v>
      </c>
    </row>
    <row r="33" spans="1:24" x14ac:dyDescent="0.3">
      <c r="A33" s="15">
        <v>30</v>
      </c>
      <c r="B33" s="12" t="s">
        <v>176</v>
      </c>
      <c r="C33" s="14"/>
      <c r="D33" s="14">
        <v>0</v>
      </c>
      <c r="E33" s="14"/>
      <c r="F33" s="14"/>
      <c r="G33" s="14"/>
      <c r="H33" s="14">
        <f t="shared" si="0"/>
        <v>0</v>
      </c>
      <c r="I33" s="18">
        <f t="shared" si="1"/>
        <v>41</v>
      </c>
      <c r="J33" s="18">
        <f t="shared" si="1"/>
        <v>18</v>
      </c>
      <c r="K33" s="19">
        <f t="shared" si="2"/>
        <v>2.2777777777777777</v>
      </c>
      <c r="L33" s="18">
        <v>1.7410000000000001</v>
      </c>
      <c r="M33" s="19">
        <f t="shared" si="3"/>
        <v>57.438253877082133</v>
      </c>
      <c r="N33" s="19">
        <f t="shared" si="4"/>
        <v>130.83157827557596</v>
      </c>
      <c r="O33" s="14"/>
      <c r="P33" s="14"/>
      <c r="Q33" s="14">
        <v>41</v>
      </c>
      <c r="R33" s="14">
        <v>18</v>
      </c>
      <c r="S33" s="14"/>
      <c r="T33" s="14"/>
      <c r="U33" s="14"/>
      <c r="V33" s="14"/>
      <c r="W33" s="14"/>
      <c r="X33" s="14"/>
    </row>
    <row r="34" spans="1:24" x14ac:dyDescent="0.3">
      <c r="A34" s="15">
        <v>31</v>
      </c>
      <c r="B34" s="12" t="s">
        <v>177</v>
      </c>
      <c r="C34" s="14"/>
      <c r="D34" s="14">
        <v>0</v>
      </c>
      <c r="E34" s="14"/>
      <c r="F34" s="14"/>
      <c r="G34" s="14"/>
      <c r="H34" s="14">
        <f t="shared" si="0"/>
        <v>0</v>
      </c>
      <c r="I34" s="18">
        <f t="shared" si="1"/>
        <v>24</v>
      </c>
      <c r="J34" s="18">
        <f t="shared" si="1"/>
        <v>33</v>
      </c>
      <c r="K34" s="19">
        <f t="shared" si="2"/>
        <v>0.72727272727272729</v>
      </c>
      <c r="L34" s="18">
        <v>0.58399999999999996</v>
      </c>
      <c r="M34" s="19">
        <f t="shared" si="3"/>
        <v>171.23287671232879</v>
      </c>
      <c r="N34" s="19">
        <f t="shared" si="4"/>
        <v>124.53300124533003</v>
      </c>
      <c r="O34" s="14"/>
      <c r="P34" s="14"/>
      <c r="Q34" s="14">
        <v>24</v>
      </c>
      <c r="R34" s="14">
        <v>33</v>
      </c>
      <c r="S34" s="14"/>
      <c r="T34" s="14"/>
      <c r="U34" s="14"/>
      <c r="V34" s="14"/>
      <c r="W34" s="14"/>
      <c r="X34" s="14"/>
    </row>
    <row r="35" spans="1:24" x14ac:dyDescent="0.3">
      <c r="A35" s="15">
        <v>32</v>
      </c>
      <c r="B35" s="12" t="s">
        <v>178</v>
      </c>
      <c r="C35" s="14"/>
      <c r="D35" s="14"/>
      <c r="E35" s="14">
        <v>0</v>
      </c>
      <c r="F35" s="14"/>
      <c r="G35" s="14">
        <v>0</v>
      </c>
      <c r="H35" s="14">
        <f t="shared" si="0"/>
        <v>0</v>
      </c>
      <c r="I35" s="18">
        <f t="shared" si="1"/>
        <v>45</v>
      </c>
      <c r="J35" s="18">
        <f t="shared" si="1"/>
        <v>30</v>
      </c>
      <c r="K35" s="19">
        <f t="shared" si="2"/>
        <v>1.5</v>
      </c>
      <c r="L35" s="18">
        <v>1.623</v>
      </c>
      <c r="M35" s="19">
        <f t="shared" si="3"/>
        <v>61.614294516327789</v>
      </c>
      <c r="N35" s="19">
        <f t="shared" si="4"/>
        <v>92.421441774491683</v>
      </c>
      <c r="O35" s="14"/>
      <c r="P35" s="12"/>
      <c r="Q35" s="12"/>
      <c r="R35" s="12"/>
      <c r="S35" s="14">
        <v>35</v>
      </c>
      <c r="T35" s="14">
        <v>17</v>
      </c>
      <c r="U35" s="12"/>
      <c r="V35" s="12"/>
      <c r="W35" s="14">
        <v>10</v>
      </c>
      <c r="X35" s="14">
        <v>13</v>
      </c>
    </row>
    <row r="36" spans="1:24" x14ac:dyDescent="0.3">
      <c r="A36" s="15">
        <v>33</v>
      </c>
      <c r="B36" s="12" t="s">
        <v>179</v>
      </c>
      <c r="C36" s="14"/>
      <c r="D36" s="14">
        <v>0</v>
      </c>
      <c r="E36" s="14"/>
      <c r="F36" s="14"/>
      <c r="G36" s="14"/>
      <c r="H36" s="14">
        <f t="shared" si="0"/>
        <v>0</v>
      </c>
      <c r="I36" s="18">
        <f t="shared" si="1"/>
        <v>44</v>
      </c>
      <c r="J36" s="18">
        <f t="shared" si="1"/>
        <v>30</v>
      </c>
      <c r="K36" s="19">
        <f t="shared" si="2"/>
        <v>1.4666666666666666</v>
      </c>
      <c r="L36" s="18">
        <v>1.7410000000000001</v>
      </c>
      <c r="M36" s="19">
        <f t="shared" si="3"/>
        <v>57.438253877082133</v>
      </c>
      <c r="N36" s="19">
        <f t="shared" si="4"/>
        <v>84.242772353053795</v>
      </c>
      <c r="O36" s="14"/>
      <c r="P36" s="14"/>
      <c r="Q36" s="14">
        <v>44</v>
      </c>
      <c r="R36" s="14">
        <v>30</v>
      </c>
      <c r="S36" s="14"/>
      <c r="T36" s="14"/>
      <c r="U36" s="14"/>
      <c r="V36" s="14"/>
      <c r="W36" s="14"/>
      <c r="X36" s="14"/>
    </row>
    <row r="37" spans="1:24" x14ac:dyDescent="0.3">
      <c r="A37" s="15">
        <v>34</v>
      </c>
      <c r="B37" s="12" t="s">
        <v>180</v>
      </c>
      <c r="C37" s="14">
        <v>0</v>
      </c>
      <c r="D37" s="14"/>
      <c r="E37" s="14"/>
      <c r="F37" s="14"/>
      <c r="G37" s="14"/>
      <c r="H37" s="14">
        <f t="shared" si="0"/>
        <v>0</v>
      </c>
      <c r="I37" s="18">
        <f t="shared" si="1"/>
        <v>38</v>
      </c>
      <c r="J37" s="18">
        <f t="shared" si="1"/>
        <v>28</v>
      </c>
      <c r="K37" s="19">
        <f t="shared" si="2"/>
        <v>1.3571428571428572</v>
      </c>
      <c r="L37" s="18">
        <v>1.7410000000000001</v>
      </c>
      <c r="M37" s="19">
        <f t="shared" si="3"/>
        <v>57.438253877082133</v>
      </c>
      <c r="N37" s="19">
        <f t="shared" si="4"/>
        <v>77.951915976040041</v>
      </c>
      <c r="O37" s="14">
        <v>38</v>
      </c>
      <c r="P37" s="14">
        <v>28</v>
      </c>
      <c r="Q37" s="14"/>
      <c r="R37" s="14"/>
      <c r="S37" s="14"/>
      <c r="T37" s="14"/>
      <c r="U37" s="14"/>
      <c r="V37" s="14"/>
      <c r="W37" s="14"/>
      <c r="X37" s="14"/>
    </row>
    <row r="38" spans="1:24" x14ac:dyDescent="0.3">
      <c r="A38" s="15">
        <v>35</v>
      </c>
      <c r="B38" s="12" t="s">
        <v>181</v>
      </c>
      <c r="C38" s="14"/>
      <c r="D38" s="14"/>
      <c r="E38" s="14">
        <v>0</v>
      </c>
      <c r="F38" s="14"/>
      <c r="G38" s="14"/>
      <c r="H38" s="14">
        <f t="shared" si="0"/>
        <v>0</v>
      </c>
      <c r="I38" s="18">
        <f t="shared" si="1"/>
        <v>24</v>
      </c>
      <c r="J38" s="18">
        <f t="shared" si="1"/>
        <v>35</v>
      </c>
      <c r="K38" s="19">
        <f t="shared" si="2"/>
        <v>0.68571428571428572</v>
      </c>
      <c r="L38" s="18">
        <v>1.4730000000000001</v>
      </c>
      <c r="M38" s="19">
        <f t="shared" si="3"/>
        <v>67.888662593346908</v>
      </c>
      <c r="N38" s="19">
        <f t="shared" si="4"/>
        <v>46.552225778295025</v>
      </c>
      <c r="O38" s="14"/>
      <c r="P38" s="14"/>
      <c r="Q38" s="14"/>
      <c r="R38" s="14"/>
      <c r="S38" s="14">
        <v>24</v>
      </c>
      <c r="T38" s="14">
        <v>35</v>
      </c>
      <c r="U38" s="14"/>
      <c r="V38" s="14"/>
      <c r="W38" s="14"/>
      <c r="X38" s="14"/>
    </row>
    <row r="39" spans="1:24" ht="21" x14ac:dyDescent="0.4">
      <c r="B39" s="16" t="s">
        <v>0</v>
      </c>
      <c r="C39" s="18"/>
      <c r="D39" s="18"/>
      <c r="E39" s="18"/>
      <c r="F39" s="18"/>
      <c r="G39" s="18"/>
      <c r="H39" s="18"/>
      <c r="I39" s="18"/>
      <c r="K39" s="17"/>
      <c r="M39" s="17"/>
      <c r="N39" s="17"/>
      <c r="O39" s="18"/>
      <c r="P39" s="18" t="s">
        <v>124</v>
      </c>
      <c r="Q39" s="18"/>
      <c r="R39" s="18" t="s">
        <v>125</v>
      </c>
      <c r="S39" s="18"/>
      <c r="T39" s="18" t="s">
        <v>126</v>
      </c>
      <c r="U39" s="18"/>
      <c r="V39" s="18" t="s">
        <v>127</v>
      </c>
      <c r="W39" s="18"/>
      <c r="X39" s="18" t="s">
        <v>128</v>
      </c>
    </row>
    <row r="40" spans="1:24" x14ac:dyDescent="0.3">
      <c r="A40" s="15">
        <v>1</v>
      </c>
      <c r="B40" s="12" t="s">
        <v>80</v>
      </c>
      <c r="C40" s="14">
        <v>4</v>
      </c>
      <c r="D40" s="14">
        <v>2</v>
      </c>
      <c r="E40" s="14">
        <v>4</v>
      </c>
      <c r="F40" s="14">
        <v>6</v>
      </c>
      <c r="G40" s="14">
        <v>8</v>
      </c>
      <c r="H40" s="14">
        <f t="shared" ref="H40:H45" si="5">C40+D40+E40+F40+G40</f>
        <v>24</v>
      </c>
      <c r="I40" s="18">
        <f t="shared" ref="I40:J45" si="6">O40+Q40+S40+U40+W40</f>
        <v>1469</v>
      </c>
      <c r="J40" s="18">
        <f t="shared" si="6"/>
        <v>1343</v>
      </c>
      <c r="K40" s="19">
        <f t="shared" ref="K40:K45" si="7">J40/I40*100</f>
        <v>91.422736555479929</v>
      </c>
      <c r="L40" s="18"/>
      <c r="M40" s="19"/>
      <c r="N40" s="17"/>
      <c r="O40" s="14">
        <v>334</v>
      </c>
      <c r="P40" s="14">
        <v>306</v>
      </c>
      <c r="Q40" s="14">
        <v>222</v>
      </c>
      <c r="R40" s="14">
        <v>173</v>
      </c>
      <c r="S40" s="14">
        <v>334</v>
      </c>
      <c r="T40" s="14">
        <v>286</v>
      </c>
      <c r="U40" s="14">
        <v>245</v>
      </c>
      <c r="V40" s="14">
        <v>244</v>
      </c>
      <c r="W40" s="14">
        <v>334</v>
      </c>
      <c r="X40" s="14">
        <v>334</v>
      </c>
    </row>
    <row r="41" spans="1:24" x14ac:dyDescent="0.3">
      <c r="A41" s="15">
        <v>2</v>
      </c>
      <c r="B41" s="12" t="s">
        <v>3</v>
      </c>
      <c r="C41" s="14">
        <v>4</v>
      </c>
      <c r="D41" s="14">
        <v>2</v>
      </c>
      <c r="E41" s="14">
        <v>6</v>
      </c>
      <c r="F41" s="14">
        <v>8</v>
      </c>
      <c r="G41" s="14">
        <v>4</v>
      </c>
      <c r="H41" s="14">
        <f t="shared" si="5"/>
        <v>24</v>
      </c>
      <c r="I41" s="18">
        <f t="shared" si="6"/>
        <v>875</v>
      </c>
      <c r="J41" s="18">
        <f t="shared" si="6"/>
        <v>758</v>
      </c>
      <c r="K41" s="19">
        <f t="shared" si="7"/>
        <v>86.628571428571433</v>
      </c>
      <c r="L41" s="18"/>
      <c r="M41" s="19"/>
      <c r="N41" s="17"/>
      <c r="O41" s="14">
        <v>187</v>
      </c>
      <c r="P41" s="14">
        <v>148</v>
      </c>
      <c r="Q41" s="14">
        <v>150</v>
      </c>
      <c r="R41" s="14">
        <v>142</v>
      </c>
      <c r="S41" s="14">
        <v>164</v>
      </c>
      <c r="T41" s="14">
        <v>156</v>
      </c>
      <c r="U41" s="14">
        <v>187</v>
      </c>
      <c r="V41" s="14">
        <v>187</v>
      </c>
      <c r="W41" s="14">
        <v>187</v>
      </c>
      <c r="X41" s="14">
        <v>125</v>
      </c>
    </row>
    <row r="42" spans="1:24" x14ac:dyDescent="0.3">
      <c r="A42" s="15">
        <v>3</v>
      </c>
      <c r="B42" s="12" t="s">
        <v>2</v>
      </c>
      <c r="C42" s="14">
        <v>6</v>
      </c>
      <c r="D42" s="14">
        <v>6</v>
      </c>
      <c r="E42" s="14">
        <v>4</v>
      </c>
      <c r="F42" s="14">
        <v>2</v>
      </c>
      <c r="G42" s="14">
        <v>4</v>
      </c>
      <c r="H42" s="14">
        <f t="shared" si="5"/>
        <v>22</v>
      </c>
      <c r="I42" s="18">
        <f t="shared" si="6"/>
        <v>1171</v>
      </c>
      <c r="J42" s="18">
        <f t="shared" si="6"/>
        <v>1030</v>
      </c>
      <c r="K42" s="19">
        <f t="shared" si="7"/>
        <v>87.959009393680603</v>
      </c>
      <c r="L42" s="18"/>
      <c r="M42" s="19"/>
      <c r="N42" s="17"/>
      <c r="O42" s="14">
        <v>244</v>
      </c>
      <c r="P42" s="14">
        <v>236</v>
      </c>
      <c r="Q42" s="14">
        <v>195</v>
      </c>
      <c r="R42" s="14">
        <v>192</v>
      </c>
      <c r="S42" s="14">
        <v>244</v>
      </c>
      <c r="T42" s="14">
        <v>203</v>
      </c>
      <c r="U42" s="14">
        <v>244</v>
      </c>
      <c r="V42" s="14">
        <v>218</v>
      </c>
      <c r="W42" s="14">
        <v>244</v>
      </c>
      <c r="X42" s="14">
        <v>181</v>
      </c>
    </row>
    <row r="43" spans="1:24" x14ac:dyDescent="0.3">
      <c r="A43" s="15">
        <v>4</v>
      </c>
      <c r="B43" s="12" t="s">
        <v>4</v>
      </c>
      <c r="C43" s="14">
        <v>2</v>
      </c>
      <c r="D43" s="14">
        <v>8</v>
      </c>
      <c r="E43" s="14">
        <v>2</v>
      </c>
      <c r="F43" s="14">
        <v>2</v>
      </c>
      <c r="G43" s="14">
        <v>6</v>
      </c>
      <c r="H43" s="14">
        <f t="shared" si="5"/>
        <v>20</v>
      </c>
      <c r="I43" s="18">
        <f t="shared" si="6"/>
        <v>1270</v>
      </c>
      <c r="J43" s="18">
        <f t="shared" si="6"/>
        <v>1163</v>
      </c>
      <c r="K43" s="19">
        <f t="shared" si="7"/>
        <v>91.574803149606296</v>
      </c>
      <c r="L43" s="18"/>
      <c r="M43" s="19"/>
      <c r="N43" s="17"/>
      <c r="O43" s="14">
        <v>254</v>
      </c>
      <c r="P43" s="14">
        <v>231</v>
      </c>
      <c r="Q43" s="14">
        <v>254</v>
      </c>
      <c r="R43" s="14">
        <v>254</v>
      </c>
      <c r="S43" s="14">
        <v>254</v>
      </c>
      <c r="T43" s="14">
        <v>211</v>
      </c>
      <c r="U43" s="14">
        <v>254</v>
      </c>
      <c r="V43" s="14">
        <v>229</v>
      </c>
      <c r="W43" s="14">
        <v>254</v>
      </c>
      <c r="X43" s="14">
        <v>238</v>
      </c>
    </row>
    <row r="44" spans="1:24" x14ac:dyDescent="0.3">
      <c r="A44" s="15">
        <v>5</v>
      </c>
      <c r="B44" s="12" t="s">
        <v>5</v>
      </c>
      <c r="C44" s="14">
        <v>2</v>
      </c>
      <c r="D44" s="14">
        <v>6</v>
      </c>
      <c r="E44" s="14">
        <v>4</v>
      </c>
      <c r="F44" s="14">
        <v>6</v>
      </c>
      <c r="G44" s="14">
        <v>2</v>
      </c>
      <c r="H44" s="14">
        <f t="shared" si="5"/>
        <v>20</v>
      </c>
      <c r="I44" s="18">
        <f t="shared" si="6"/>
        <v>686</v>
      </c>
      <c r="J44" s="18">
        <f t="shared" si="6"/>
        <v>559</v>
      </c>
      <c r="K44" s="19">
        <f t="shared" si="7"/>
        <v>81.4868804664723</v>
      </c>
      <c r="L44" s="18"/>
      <c r="M44" s="19"/>
      <c r="N44" s="17"/>
      <c r="O44" s="14">
        <v>158</v>
      </c>
      <c r="P44" s="14">
        <v>129</v>
      </c>
      <c r="Q44" s="14">
        <v>135</v>
      </c>
      <c r="R44" s="14">
        <v>117</v>
      </c>
      <c r="S44" s="14">
        <v>135</v>
      </c>
      <c r="T44" s="14">
        <v>123</v>
      </c>
      <c r="U44" s="14">
        <v>128</v>
      </c>
      <c r="V44" s="14">
        <v>103</v>
      </c>
      <c r="W44" s="14">
        <v>130</v>
      </c>
      <c r="X44" s="14">
        <v>87</v>
      </c>
    </row>
    <row r="45" spans="1:24" x14ac:dyDescent="0.3">
      <c r="A45" s="15">
        <v>6</v>
      </c>
      <c r="B45" s="12" t="s">
        <v>6</v>
      </c>
      <c r="C45" s="14">
        <v>6</v>
      </c>
      <c r="D45" s="14">
        <v>0</v>
      </c>
      <c r="E45" s="14">
        <v>4</v>
      </c>
      <c r="F45" s="14">
        <v>0</v>
      </c>
      <c r="G45" s="14">
        <v>0</v>
      </c>
      <c r="H45" s="14">
        <f t="shared" si="5"/>
        <v>10</v>
      </c>
      <c r="I45" s="18">
        <f t="shared" si="6"/>
        <v>620</v>
      </c>
      <c r="J45" s="18">
        <f t="shared" si="6"/>
        <v>431</v>
      </c>
      <c r="K45" s="19">
        <f t="shared" si="7"/>
        <v>69.516129032258064</v>
      </c>
      <c r="L45" s="18"/>
      <c r="M45" s="19"/>
      <c r="N45" s="17"/>
      <c r="O45" s="14">
        <v>124</v>
      </c>
      <c r="P45" s="14">
        <v>117</v>
      </c>
      <c r="Q45" s="14">
        <v>124</v>
      </c>
      <c r="R45" s="14">
        <v>50</v>
      </c>
      <c r="S45" s="14">
        <v>124</v>
      </c>
      <c r="T45" s="14">
        <v>103</v>
      </c>
      <c r="U45" s="14">
        <v>124</v>
      </c>
      <c r="V45" s="14">
        <v>80</v>
      </c>
      <c r="W45" s="14">
        <v>124</v>
      </c>
      <c r="X45" s="14">
        <v>81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B6AD-2D8B-41A9-9431-F55E7B018A9F}">
  <dimension ref="A1:Y42"/>
  <sheetViews>
    <sheetView topLeftCell="N1" workbookViewId="0">
      <selection activeCell="AA23" sqref="AA23"/>
    </sheetView>
  </sheetViews>
  <sheetFormatPr defaultRowHeight="14.4" x14ac:dyDescent="0.3"/>
  <cols>
    <col min="2" max="2" width="3" bestFit="1" customWidth="1"/>
    <col min="3" max="3" width="28.5546875" bestFit="1" customWidth="1"/>
    <col min="4" max="11" width="5.77734375" customWidth="1"/>
    <col min="16" max="25" width="5.77734375" customWidth="1"/>
  </cols>
  <sheetData>
    <row r="1" spans="1:25" ht="25.2" x14ac:dyDescent="0.5">
      <c r="A1" s="102" t="s">
        <v>182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25" ht="21" x14ac:dyDescent="0.4">
      <c r="B2" s="16"/>
      <c r="C2" s="16" t="s">
        <v>96</v>
      </c>
      <c r="D2" s="16"/>
      <c r="E2" s="16"/>
      <c r="F2" s="16"/>
      <c r="G2" s="16"/>
      <c r="H2" s="16"/>
      <c r="I2" s="16"/>
      <c r="L2" s="17"/>
      <c r="N2" s="17"/>
      <c r="O2" s="17"/>
    </row>
    <row r="3" spans="1:25" x14ac:dyDescent="0.3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  <c r="I3" t="s">
        <v>99</v>
      </c>
      <c r="J3" s="18" t="s">
        <v>100</v>
      </c>
      <c r="K3" s="18" t="s">
        <v>101</v>
      </c>
      <c r="L3" s="19" t="s">
        <v>102</v>
      </c>
      <c r="M3" s="18"/>
      <c r="N3" s="19"/>
      <c r="O3" s="19" t="s">
        <v>103</v>
      </c>
      <c r="P3" s="19" t="s">
        <v>104</v>
      </c>
      <c r="Q3" s="19" t="s">
        <v>105</v>
      </c>
      <c r="R3" s="19" t="s">
        <v>106</v>
      </c>
      <c r="S3" s="19" t="s">
        <v>107</v>
      </c>
      <c r="T3" s="19" t="s">
        <v>108</v>
      </c>
      <c r="U3" s="19" t="s">
        <v>109</v>
      </c>
      <c r="V3" s="19" t="s">
        <v>110</v>
      </c>
      <c r="W3" s="19" t="s">
        <v>111</v>
      </c>
      <c r="X3" s="19" t="s">
        <v>112</v>
      </c>
      <c r="Y3" s="19" t="s">
        <v>113</v>
      </c>
    </row>
    <row r="4" spans="1:25" x14ac:dyDescent="0.3">
      <c r="B4" s="15">
        <v>1</v>
      </c>
      <c r="C4" s="12" t="s">
        <v>154</v>
      </c>
      <c r="D4" s="14">
        <v>2</v>
      </c>
      <c r="E4" s="14">
        <v>2</v>
      </c>
      <c r="F4" s="14">
        <v>2</v>
      </c>
      <c r="G4" s="14">
        <v>2</v>
      </c>
      <c r="H4" s="14">
        <v>2</v>
      </c>
      <c r="I4" s="14">
        <f t="shared" ref="I4:I35" si="0">D4+E4+F4+G4+H4</f>
        <v>10</v>
      </c>
      <c r="J4" s="18">
        <f t="shared" ref="J4:K35" si="1">P4+R4+T4+V4+X4</f>
        <v>140</v>
      </c>
      <c r="K4" s="18">
        <f t="shared" si="1"/>
        <v>135</v>
      </c>
      <c r="L4" s="19">
        <f t="shared" ref="L4:L35" si="2">J4/K4</f>
        <v>1.037037037037037</v>
      </c>
      <c r="M4" s="18">
        <v>0.76600000000000001</v>
      </c>
      <c r="N4" s="19">
        <f t="shared" ref="N4:N35" si="3">100/M4</f>
        <v>130.54830287206266</v>
      </c>
      <c r="O4" s="19">
        <f t="shared" ref="O4:O35" si="4">PRODUCT(L4,N4)</f>
        <v>135.38342520065757</v>
      </c>
      <c r="P4" s="14">
        <v>28</v>
      </c>
      <c r="Q4" s="14">
        <v>30</v>
      </c>
      <c r="R4" s="14">
        <v>28</v>
      </c>
      <c r="S4" s="14">
        <v>23</v>
      </c>
      <c r="T4" s="14">
        <v>28</v>
      </c>
      <c r="U4" s="14">
        <v>21</v>
      </c>
      <c r="V4" s="14">
        <v>28</v>
      </c>
      <c r="W4" s="14">
        <v>34</v>
      </c>
      <c r="X4" s="14">
        <v>28</v>
      </c>
      <c r="Y4" s="14">
        <v>27</v>
      </c>
    </row>
    <row r="5" spans="1:25" x14ac:dyDescent="0.3">
      <c r="B5" s="15">
        <v>2</v>
      </c>
      <c r="C5" s="12" t="s">
        <v>17</v>
      </c>
      <c r="D5" s="14">
        <v>2</v>
      </c>
      <c r="E5" s="14">
        <v>2</v>
      </c>
      <c r="F5" s="14">
        <v>2</v>
      </c>
      <c r="G5" s="14">
        <v>2</v>
      </c>
      <c r="H5" s="14">
        <v>2</v>
      </c>
      <c r="I5" s="14">
        <f t="shared" si="0"/>
        <v>10</v>
      </c>
      <c r="J5" s="18">
        <f t="shared" si="1"/>
        <v>310</v>
      </c>
      <c r="K5" s="18">
        <f t="shared" si="1"/>
        <v>102</v>
      </c>
      <c r="L5" s="19">
        <f t="shared" si="2"/>
        <v>3.0392156862745097</v>
      </c>
      <c r="M5" s="18">
        <v>2.653</v>
      </c>
      <c r="N5" s="19">
        <f t="shared" si="3"/>
        <v>37.693177534866187</v>
      </c>
      <c r="O5" s="19">
        <f t="shared" si="4"/>
        <v>114.55769642949527</v>
      </c>
      <c r="P5" s="14">
        <v>62</v>
      </c>
      <c r="Q5" s="14">
        <v>17</v>
      </c>
      <c r="R5" s="14">
        <v>62</v>
      </c>
      <c r="S5" s="14">
        <v>18</v>
      </c>
      <c r="T5" s="14">
        <v>62</v>
      </c>
      <c r="U5" s="14">
        <v>16</v>
      </c>
      <c r="V5" s="14">
        <v>62</v>
      </c>
      <c r="W5" s="14">
        <v>24</v>
      </c>
      <c r="X5" s="14">
        <v>62</v>
      </c>
      <c r="Y5" s="14">
        <v>27</v>
      </c>
    </row>
    <row r="6" spans="1:25" x14ac:dyDescent="0.3">
      <c r="B6" s="15">
        <v>3</v>
      </c>
      <c r="C6" s="12" t="s">
        <v>144</v>
      </c>
      <c r="D6" s="14">
        <v>2</v>
      </c>
      <c r="E6" s="14">
        <v>2</v>
      </c>
      <c r="F6" s="14">
        <v>1</v>
      </c>
      <c r="G6" s="14">
        <v>2</v>
      </c>
      <c r="H6" s="14">
        <v>2</v>
      </c>
      <c r="I6" s="14">
        <f t="shared" si="0"/>
        <v>9</v>
      </c>
      <c r="J6" s="18">
        <f t="shared" si="1"/>
        <v>225</v>
      </c>
      <c r="K6" s="18">
        <f t="shared" si="1"/>
        <v>151</v>
      </c>
      <c r="L6" s="19">
        <f t="shared" si="2"/>
        <v>1.490066225165563</v>
      </c>
      <c r="M6" s="18">
        <v>1.6990000000000001</v>
      </c>
      <c r="N6" s="19">
        <f t="shared" si="3"/>
        <v>58.858151854031782</v>
      </c>
      <c r="O6" s="19">
        <f t="shared" si="4"/>
        <v>87.702544153358616</v>
      </c>
      <c r="P6" s="14">
        <v>45</v>
      </c>
      <c r="Q6" s="14">
        <v>33</v>
      </c>
      <c r="R6" s="14">
        <v>45</v>
      </c>
      <c r="S6" s="14">
        <v>34</v>
      </c>
      <c r="T6" s="14">
        <v>45</v>
      </c>
      <c r="U6" s="14">
        <v>30</v>
      </c>
      <c r="V6" s="14">
        <v>45</v>
      </c>
      <c r="W6" s="14">
        <v>19</v>
      </c>
      <c r="X6" s="14">
        <v>45</v>
      </c>
      <c r="Y6" s="14">
        <v>35</v>
      </c>
    </row>
    <row r="7" spans="1:25" x14ac:dyDescent="0.3">
      <c r="B7" s="15">
        <v>4</v>
      </c>
      <c r="C7" s="12" t="s">
        <v>19</v>
      </c>
      <c r="D7" s="14">
        <v>2</v>
      </c>
      <c r="E7" s="14"/>
      <c r="F7" s="14">
        <v>2</v>
      </c>
      <c r="G7" s="14">
        <v>2</v>
      </c>
      <c r="H7" s="14">
        <v>2</v>
      </c>
      <c r="I7" s="14">
        <f t="shared" si="0"/>
        <v>8</v>
      </c>
      <c r="J7" s="18">
        <f t="shared" si="1"/>
        <v>400</v>
      </c>
      <c r="K7" s="18">
        <f t="shared" si="1"/>
        <v>71</v>
      </c>
      <c r="L7" s="19">
        <f t="shared" si="2"/>
        <v>5.6338028169014081</v>
      </c>
      <c r="M7" s="18">
        <v>4.8040000000000003</v>
      </c>
      <c r="N7" s="19">
        <f t="shared" si="3"/>
        <v>20.815986677768525</v>
      </c>
      <c r="O7" s="19">
        <f t="shared" si="4"/>
        <v>117.2731643817945</v>
      </c>
      <c r="P7" s="14">
        <v>100</v>
      </c>
      <c r="Q7" s="14">
        <v>17</v>
      </c>
      <c r="R7" s="14"/>
      <c r="S7" s="14"/>
      <c r="T7" s="14">
        <v>100</v>
      </c>
      <c r="U7" s="14">
        <v>23</v>
      </c>
      <c r="V7" s="14">
        <v>100</v>
      </c>
      <c r="W7" s="14">
        <v>19</v>
      </c>
      <c r="X7" s="14">
        <v>100</v>
      </c>
      <c r="Y7" s="14">
        <v>12</v>
      </c>
    </row>
    <row r="8" spans="1:25" x14ac:dyDescent="0.3">
      <c r="B8" s="15">
        <v>5</v>
      </c>
      <c r="C8" s="12" t="s">
        <v>84</v>
      </c>
      <c r="D8" s="14">
        <v>0</v>
      </c>
      <c r="E8" s="14">
        <v>2</v>
      </c>
      <c r="F8" s="14">
        <v>2</v>
      </c>
      <c r="G8" s="14">
        <v>2</v>
      </c>
      <c r="H8" s="14">
        <v>2</v>
      </c>
      <c r="I8" s="14">
        <f t="shared" si="0"/>
        <v>8</v>
      </c>
      <c r="J8" s="18">
        <f t="shared" si="1"/>
        <v>147</v>
      </c>
      <c r="K8" s="18">
        <f t="shared" si="1"/>
        <v>97</v>
      </c>
      <c r="L8" s="19">
        <f t="shared" si="2"/>
        <v>1.5154639175257731</v>
      </c>
      <c r="M8" s="18">
        <v>1.401</v>
      </c>
      <c r="N8" s="19">
        <f t="shared" si="3"/>
        <v>71.377587437544605</v>
      </c>
      <c r="O8" s="19">
        <f t="shared" si="4"/>
        <v>108.17015828163976</v>
      </c>
      <c r="P8" s="14"/>
      <c r="Q8" s="14"/>
      <c r="R8" s="14">
        <v>30</v>
      </c>
      <c r="S8" s="14">
        <v>23</v>
      </c>
      <c r="T8" s="14">
        <v>39</v>
      </c>
      <c r="U8" s="14">
        <v>27</v>
      </c>
      <c r="V8" s="14">
        <v>39</v>
      </c>
      <c r="W8" s="14">
        <v>30</v>
      </c>
      <c r="X8" s="14">
        <v>39</v>
      </c>
      <c r="Y8" s="14">
        <v>17</v>
      </c>
    </row>
    <row r="9" spans="1:25" x14ac:dyDescent="0.3">
      <c r="B9" s="15">
        <v>6</v>
      </c>
      <c r="C9" s="12" t="s">
        <v>123</v>
      </c>
      <c r="D9" s="14">
        <v>2</v>
      </c>
      <c r="E9" s="14">
        <v>2</v>
      </c>
      <c r="F9" s="14">
        <v>2</v>
      </c>
      <c r="G9" s="14">
        <v>0</v>
      </c>
      <c r="H9" s="14">
        <v>1</v>
      </c>
      <c r="I9" s="14">
        <f t="shared" si="0"/>
        <v>7</v>
      </c>
      <c r="J9" s="18">
        <f t="shared" si="1"/>
        <v>165</v>
      </c>
      <c r="K9" s="18">
        <f t="shared" si="1"/>
        <v>112</v>
      </c>
      <c r="L9" s="19">
        <f t="shared" si="2"/>
        <v>1.4732142857142858</v>
      </c>
      <c r="M9" s="18">
        <v>1.1220000000000001</v>
      </c>
      <c r="N9" s="19">
        <f t="shared" si="3"/>
        <v>89.126559714794993</v>
      </c>
      <c r="O9" s="19">
        <f t="shared" si="4"/>
        <v>131.30252100840335</v>
      </c>
      <c r="P9" s="14">
        <v>34</v>
      </c>
      <c r="Q9" s="14">
        <v>28</v>
      </c>
      <c r="R9" s="14">
        <v>34</v>
      </c>
      <c r="S9" s="14">
        <v>23</v>
      </c>
      <c r="T9" s="14">
        <v>34</v>
      </c>
      <c r="U9" s="14">
        <v>20</v>
      </c>
      <c r="V9" s="14">
        <v>29</v>
      </c>
      <c r="W9" s="14">
        <v>19</v>
      </c>
      <c r="X9" s="14">
        <v>34</v>
      </c>
      <c r="Y9" s="14">
        <v>22</v>
      </c>
    </row>
    <row r="10" spans="1:25" x14ac:dyDescent="0.3">
      <c r="B10" s="15">
        <v>7</v>
      </c>
      <c r="C10" s="12" t="s">
        <v>33</v>
      </c>
      <c r="D10" s="14">
        <v>2</v>
      </c>
      <c r="E10" s="14">
        <v>0</v>
      </c>
      <c r="F10" s="14">
        <v>1</v>
      </c>
      <c r="G10" s="14">
        <v>2</v>
      </c>
      <c r="H10" s="14">
        <v>2</v>
      </c>
      <c r="I10" s="14">
        <f t="shared" si="0"/>
        <v>7</v>
      </c>
      <c r="J10" s="18">
        <f t="shared" si="1"/>
        <v>160</v>
      </c>
      <c r="K10" s="18">
        <f t="shared" si="1"/>
        <v>134</v>
      </c>
      <c r="L10" s="19">
        <f t="shared" si="2"/>
        <v>1.1940298507462686</v>
      </c>
      <c r="M10" s="18">
        <v>1.0489999999999999</v>
      </c>
      <c r="N10" s="19">
        <f t="shared" si="3"/>
        <v>95.328884652049581</v>
      </c>
      <c r="O10" s="19">
        <f t="shared" si="4"/>
        <v>113.82553391289501</v>
      </c>
      <c r="P10" s="14">
        <v>33</v>
      </c>
      <c r="Q10" s="14">
        <v>23</v>
      </c>
      <c r="R10" s="14">
        <v>28</v>
      </c>
      <c r="S10" s="14">
        <v>26</v>
      </c>
      <c r="T10" s="14">
        <v>33</v>
      </c>
      <c r="U10" s="14">
        <v>30</v>
      </c>
      <c r="V10" s="14">
        <v>33</v>
      </c>
      <c r="W10" s="14">
        <v>26</v>
      </c>
      <c r="X10" s="14">
        <v>33</v>
      </c>
      <c r="Y10" s="14">
        <v>29</v>
      </c>
    </row>
    <row r="11" spans="1:25" x14ac:dyDescent="0.3">
      <c r="B11" s="15">
        <v>8</v>
      </c>
      <c r="C11" s="12" t="s">
        <v>183</v>
      </c>
      <c r="D11" s="14">
        <v>2</v>
      </c>
      <c r="E11" s="14">
        <v>2</v>
      </c>
      <c r="F11" s="14">
        <v>0</v>
      </c>
      <c r="G11" s="14">
        <v>0</v>
      </c>
      <c r="H11" s="14">
        <v>2</v>
      </c>
      <c r="I11" s="14">
        <f t="shared" si="0"/>
        <v>6</v>
      </c>
      <c r="J11" s="18">
        <f t="shared" si="1"/>
        <v>177</v>
      </c>
      <c r="K11" s="18">
        <f t="shared" si="1"/>
        <v>113</v>
      </c>
      <c r="L11" s="19">
        <f t="shared" si="2"/>
        <v>1.5663716814159292</v>
      </c>
      <c r="M11" s="18">
        <v>1.4750000000000001</v>
      </c>
      <c r="N11" s="19">
        <f t="shared" si="3"/>
        <v>67.796610169491515</v>
      </c>
      <c r="O11" s="19">
        <f t="shared" si="4"/>
        <v>106.19469026548671</v>
      </c>
      <c r="P11" s="14">
        <v>41</v>
      </c>
      <c r="Q11" s="14">
        <v>15</v>
      </c>
      <c r="R11" s="14">
        <v>41</v>
      </c>
      <c r="S11" s="14">
        <v>27</v>
      </c>
      <c r="T11" s="14">
        <v>19</v>
      </c>
      <c r="U11" s="14">
        <v>16</v>
      </c>
      <c r="V11" s="14">
        <v>35</v>
      </c>
      <c r="W11" s="14">
        <v>26</v>
      </c>
      <c r="X11" s="14">
        <v>41</v>
      </c>
      <c r="Y11" s="14">
        <v>29</v>
      </c>
    </row>
    <row r="12" spans="1:25" x14ac:dyDescent="0.3">
      <c r="B12" s="15">
        <v>9</v>
      </c>
      <c r="C12" s="12" t="s">
        <v>167</v>
      </c>
      <c r="D12" s="14">
        <v>0</v>
      </c>
      <c r="E12" s="14">
        <v>2</v>
      </c>
      <c r="F12" s="14">
        <v>2</v>
      </c>
      <c r="G12" s="14">
        <v>0</v>
      </c>
      <c r="H12" s="14">
        <v>2</v>
      </c>
      <c r="I12" s="14">
        <f t="shared" si="0"/>
        <v>6</v>
      </c>
      <c r="J12" s="18">
        <f t="shared" si="1"/>
        <v>373</v>
      </c>
      <c r="K12" s="18">
        <f t="shared" si="1"/>
        <v>105</v>
      </c>
      <c r="L12" s="19">
        <f t="shared" si="2"/>
        <v>3.5523809523809522</v>
      </c>
      <c r="M12" s="18">
        <v>3.4660000000000002</v>
      </c>
      <c r="N12" s="19">
        <f t="shared" si="3"/>
        <v>28.851702250432773</v>
      </c>
      <c r="O12" s="19">
        <f t="shared" si="4"/>
        <v>102.49223751820404</v>
      </c>
      <c r="P12" s="14">
        <v>71</v>
      </c>
      <c r="Q12" s="14">
        <v>23</v>
      </c>
      <c r="R12" s="14">
        <v>76</v>
      </c>
      <c r="S12" s="14">
        <v>17</v>
      </c>
      <c r="T12" s="14">
        <v>76</v>
      </c>
      <c r="U12" s="14">
        <v>19</v>
      </c>
      <c r="V12" s="14">
        <v>74</v>
      </c>
      <c r="W12" s="14">
        <v>24</v>
      </c>
      <c r="X12" s="14">
        <v>76</v>
      </c>
      <c r="Y12" s="14">
        <v>22</v>
      </c>
    </row>
    <row r="13" spans="1:25" x14ac:dyDescent="0.3">
      <c r="B13" s="15">
        <v>10</v>
      </c>
      <c r="C13" s="12" t="s">
        <v>50</v>
      </c>
      <c r="D13" s="14">
        <v>0</v>
      </c>
      <c r="E13" s="14">
        <v>2</v>
      </c>
      <c r="F13" s="14">
        <v>0</v>
      </c>
      <c r="G13" s="14">
        <v>2</v>
      </c>
      <c r="H13" s="14">
        <v>2</v>
      </c>
      <c r="I13" s="14">
        <f t="shared" si="0"/>
        <v>6</v>
      </c>
      <c r="J13" s="18">
        <f t="shared" si="1"/>
        <v>274</v>
      </c>
      <c r="K13" s="18">
        <f t="shared" si="1"/>
        <v>116</v>
      </c>
      <c r="L13" s="19">
        <f t="shared" si="2"/>
        <v>2.3620689655172415</v>
      </c>
      <c r="M13" s="18">
        <v>2.99</v>
      </c>
      <c r="N13" s="19">
        <f t="shared" si="3"/>
        <v>33.444816053511701</v>
      </c>
      <c r="O13" s="19">
        <f t="shared" si="4"/>
        <v>78.99896205743282</v>
      </c>
      <c r="P13" s="14">
        <v>33</v>
      </c>
      <c r="Q13" s="14">
        <v>15</v>
      </c>
      <c r="R13" s="14">
        <v>68</v>
      </c>
      <c r="S13" s="14">
        <v>21</v>
      </c>
      <c r="T13" s="14">
        <v>37</v>
      </c>
      <c r="U13" s="14">
        <v>21</v>
      </c>
      <c r="V13" s="14">
        <v>68</v>
      </c>
      <c r="W13" s="14">
        <v>20</v>
      </c>
      <c r="X13" s="14">
        <v>68</v>
      </c>
      <c r="Y13" s="14">
        <v>39</v>
      </c>
    </row>
    <row r="14" spans="1:25" x14ac:dyDescent="0.3">
      <c r="B14" s="15">
        <v>11</v>
      </c>
      <c r="C14" s="12" t="s">
        <v>184</v>
      </c>
      <c r="D14" s="14">
        <v>2</v>
      </c>
      <c r="E14" s="14">
        <v>2</v>
      </c>
      <c r="F14" s="14">
        <v>0</v>
      </c>
      <c r="G14" s="14">
        <v>0</v>
      </c>
      <c r="H14" s="14">
        <v>0</v>
      </c>
      <c r="I14" s="14">
        <f t="shared" si="0"/>
        <v>4</v>
      </c>
      <c r="J14" s="18">
        <f t="shared" si="1"/>
        <v>122</v>
      </c>
      <c r="K14" s="18">
        <f t="shared" si="1"/>
        <v>148</v>
      </c>
      <c r="L14" s="19">
        <f t="shared" si="2"/>
        <v>0.82432432432432434</v>
      </c>
      <c r="M14" s="18">
        <v>0.59799999999999998</v>
      </c>
      <c r="N14" s="19">
        <f t="shared" si="3"/>
        <v>167.22408026755855</v>
      </c>
      <c r="O14" s="19">
        <f t="shared" si="4"/>
        <v>137.84687697731178</v>
      </c>
      <c r="P14" s="14">
        <v>27</v>
      </c>
      <c r="Q14" s="14">
        <v>32</v>
      </c>
      <c r="R14" s="14">
        <v>27</v>
      </c>
      <c r="S14" s="14">
        <v>26</v>
      </c>
      <c r="T14" s="14">
        <v>20</v>
      </c>
      <c r="U14" s="14">
        <v>30</v>
      </c>
      <c r="V14" s="14">
        <v>25</v>
      </c>
      <c r="W14" s="14">
        <v>25</v>
      </c>
      <c r="X14" s="14">
        <v>23</v>
      </c>
      <c r="Y14" s="14">
        <v>35</v>
      </c>
    </row>
    <row r="15" spans="1:25" x14ac:dyDescent="0.3">
      <c r="B15" s="15">
        <v>12</v>
      </c>
      <c r="C15" s="12" t="s">
        <v>8</v>
      </c>
      <c r="D15" s="14">
        <v>0</v>
      </c>
      <c r="E15" s="14">
        <v>2</v>
      </c>
      <c r="F15" s="14"/>
      <c r="G15" s="14">
        <v>1</v>
      </c>
      <c r="H15" s="14">
        <v>1</v>
      </c>
      <c r="I15" s="14">
        <f t="shared" si="0"/>
        <v>4</v>
      </c>
      <c r="J15" s="18">
        <f t="shared" si="1"/>
        <v>358</v>
      </c>
      <c r="K15" s="18">
        <f t="shared" si="1"/>
        <v>69</v>
      </c>
      <c r="L15" s="19">
        <f t="shared" si="2"/>
        <v>5.1884057971014492</v>
      </c>
      <c r="M15" s="18">
        <v>4.5819999999999999</v>
      </c>
      <c r="N15" s="19">
        <f t="shared" si="3"/>
        <v>21.824530772588389</v>
      </c>
      <c r="O15" s="19">
        <f t="shared" si="4"/>
        <v>113.23452197951657</v>
      </c>
      <c r="P15" s="14">
        <v>70</v>
      </c>
      <c r="Q15" s="14">
        <v>17</v>
      </c>
      <c r="R15" s="14">
        <v>96</v>
      </c>
      <c r="S15" s="14">
        <v>14</v>
      </c>
      <c r="T15" s="14"/>
      <c r="U15" s="14"/>
      <c r="V15" s="14">
        <v>96</v>
      </c>
      <c r="W15" s="14">
        <v>16</v>
      </c>
      <c r="X15" s="14">
        <v>96</v>
      </c>
      <c r="Y15" s="14">
        <v>22</v>
      </c>
    </row>
    <row r="16" spans="1:25" x14ac:dyDescent="0.3">
      <c r="B16" s="15">
        <v>13</v>
      </c>
      <c r="C16" s="12" t="s">
        <v>10</v>
      </c>
      <c r="D16" s="14">
        <v>2</v>
      </c>
      <c r="E16" s="14">
        <v>0</v>
      </c>
      <c r="F16" s="14"/>
      <c r="G16" s="14">
        <v>2</v>
      </c>
      <c r="H16" s="14">
        <v>0</v>
      </c>
      <c r="I16" s="14">
        <f t="shared" si="0"/>
        <v>4</v>
      </c>
      <c r="J16" s="18">
        <f t="shared" si="1"/>
        <v>189</v>
      </c>
      <c r="K16" s="18">
        <f t="shared" si="1"/>
        <v>78</v>
      </c>
      <c r="L16" s="19">
        <f t="shared" si="2"/>
        <v>2.4230769230769229</v>
      </c>
      <c r="M16" s="18">
        <v>2.1970000000000001</v>
      </c>
      <c r="N16" s="19">
        <f t="shared" si="3"/>
        <v>45.516613563950841</v>
      </c>
      <c r="O16" s="19">
        <f t="shared" si="4"/>
        <v>110.29025594341934</v>
      </c>
      <c r="P16" s="14">
        <v>54</v>
      </c>
      <c r="Q16" s="14">
        <v>18</v>
      </c>
      <c r="R16" s="14">
        <v>43</v>
      </c>
      <c r="S16" s="14">
        <v>23</v>
      </c>
      <c r="T16" s="14"/>
      <c r="U16" s="14"/>
      <c r="V16" s="14">
        <v>54</v>
      </c>
      <c r="W16" s="14">
        <v>25</v>
      </c>
      <c r="X16" s="14">
        <v>38</v>
      </c>
      <c r="Y16" s="14">
        <v>12</v>
      </c>
    </row>
    <row r="17" spans="2:25" x14ac:dyDescent="0.3">
      <c r="B17" s="15">
        <v>14</v>
      </c>
      <c r="C17" s="12" t="s">
        <v>81</v>
      </c>
      <c r="D17" s="14">
        <v>0</v>
      </c>
      <c r="E17" s="14">
        <v>2</v>
      </c>
      <c r="F17" s="14">
        <v>2</v>
      </c>
      <c r="G17" s="14">
        <v>0</v>
      </c>
      <c r="H17" s="14">
        <v>0</v>
      </c>
      <c r="I17" s="14">
        <f t="shared" si="0"/>
        <v>4</v>
      </c>
      <c r="J17" s="18">
        <f t="shared" si="1"/>
        <v>230</v>
      </c>
      <c r="K17" s="18">
        <f t="shared" si="1"/>
        <v>145</v>
      </c>
      <c r="L17" s="19">
        <f t="shared" si="2"/>
        <v>1.5862068965517242</v>
      </c>
      <c r="M17" s="18">
        <v>2.1269999999999998</v>
      </c>
      <c r="N17" s="19">
        <f t="shared" si="3"/>
        <v>47.014574518100616</v>
      </c>
      <c r="O17" s="19">
        <f t="shared" si="4"/>
        <v>74.574842339056147</v>
      </c>
      <c r="P17" s="14">
        <v>47</v>
      </c>
      <c r="Q17" s="14">
        <v>33</v>
      </c>
      <c r="R17" s="14">
        <v>52</v>
      </c>
      <c r="S17" s="14">
        <v>24</v>
      </c>
      <c r="T17" s="14">
        <v>52</v>
      </c>
      <c r="U17" s="14">
        <v>25</v>
      </c>
      <c r="V17" s="14">
        <v>46</v>
      </c>
      <c r="W17" s="14">
        <v>34</v>
      </c>
      <c r="X17" s="14">
        <v>33</v>
      </c>
      <c r="Y17" s="14">
        <v>29</v>
      </c>
    </row>
    <row r="18" spans="2:25" x14ac:dyDescent="0.3">
      <c r="B18" s="15">
        <v>15</v>
      </c>
      <c r="C18" s="12" t="s">
        <v>117</v>
      </c>
      <c r="D18" s="14">
        <v>0</v>
      </c>
      <c r="E18" s="14">
        <v>0</v>
      </c>
      <c r="F18" s="14">
        <v>2</v>
      </c>
      <c r="G18" s="14">
        <v>2</v>
      </c>
      <c r="H18" s="14">
        <v>0</v>
      </c>
      <c r="I18" s="14">
        <f t="shared" si="0"/>
        <v>4</v>
      </c>
      <c r="J18" s="18">
        <f t="shared" si="1"/>
        <v>271</v>
      </c>
      <c r="K18" s="18">
        <f t="shared" si="1"/>
        <v>116</v>
      </c>
      <c r="L18" s="19">
        <f t="shared" si="2"/>
        <v>2.3362068965517242</v>
      </c>
      <c r="M18" s="18">
        <v>3.2829999999999999</v>
      </c>
      <c r="N18" s="19">
        <f t="shared" si="3"/>
        <v>30.459945172098692</v>
      </c>
      <c r="O18" s="19">
        <f t="shared" si="4"/>
        <v>71.160733979644363</v>
      </c>
      <c r="P18" s="14">
        <v>38</v>
      </c>
      <c r="Q18" s="14">
        <v>17</v>
      </c>
      <c r="R18" s="14">
        <v>25</v>
      </c>
      <c r="S18" s="14">
        <v>17</v>
      </c>
      <c r="T18" s="14">
        <v>73</v>
      </c>
      <c r="U18" s="14">
        <v>25</v>
      </c>
      <c r="V18" s="14">
        <v>73</v>
      </c>
      <c r="W18" s="14">
        <v>28</v>
      </c>
      <c r="X18" s="14">
        <v>62</v>
      </c>
      <c r="Y18" s="14">
        <v>29</v>
      </c>
    </row>
    <row r="19" spans="2:25" x14ac:dyDescent="0.3">
      <c r="B19" s="15">
        <v>16</v>
      </c>
      <c r="C19" s="12" t="s">
        <v>185</v>
      </c>
      <c r="D19" s="14">
        <v>2</v>
      </c>
      <c r="E19" s="14"/>
      <c r="F19" s="14">
        <v>1</v>
      </c>
      <c r="G19" s="14"/>
      <c r="H19" s="14"/>
      <c r="I19" s="14">
        <f t="shared" si="0"/>
        <v>3</v>
      </c>
      <c r="J19" s="18">
        <f t="shared" si="1"/>
        <v>88</v>
      </c>
      <c r="K19" s="18">
        <f t="shared" si="1"/>
        <v>49</v>
      </c>
      <c r="L19" s="19">
        <f t="shared" si="2"/>
        <v>1.7959183673469388</v>
      </c>
      <c r="M19" s="18">
        <v>1.6830000000000001</v>
      </c>
      <c r="N19" s="19">
        <f t="shared" si="3"/>
        <v>59.417706476530007</v>
      </c>
      <c r="O19" s="19">
        <f t="shared" si="4"/>
        <v>106.7093504068294</v>
      </c>
      <c r="P19" s="14">
        <v>44</v>
      </c>
      <c r="Q19" s="14">
        <v>23</v>
      </c>
      <c r="R19" s="14"/>
      <c r="S19" s="14"/>
      <c r="T19" s="14">
        <v>44</v>
      </c>
      <c r="U19" s="14">
        <v>26</v>
      </c>
      <c r="V19" s="14"/>
      <c r="W19" s="14"/>
      <c r="X19" s="14"/>
      <c r="Y19" s="14"/>
    </row>
    <row r="20" spans="2:25" x14ac:dyDescent="0.3">
      <c r="B20" s="15">
        <v>17</v>
      </c>
      <c r="C20" s="12" t="s">
        <v>90</v>
      </c>
      <c r="D20" s="14">
        <v>0</v>
      </c>
      <c r="E20" s="14">
        <v>2</v>
      </c>
      <c r="F20" s="14">
        <v>0</v>
      </c>
      <c r="G20" s="14">
        <v>1</v>
      </c>
      <c r="H20" s="14"/>
      <c r="I20" s="14">
        <f t="shared" si="0"/>
        <v>3</v>
      </c>
      <c r="J20" s="18">
        <f t="shared" si="1"/>
        <v>552</v>
      </c>
      <c r="K20" s="18">
        <f t="shared" si="1"/>
        <v>61</v>
      </c>
      <c r="L20" s="19">
        <f t="shared" si="2"/>
        <v>9.0491803278688518</v>
      </c>
      <c r="M20" s="22">
        <v>8.8780000000000001</v>
      </c>
      <c r="N20" s="19">
        <f t="shared" si="3"/>
        <v>11.263798152737102</v>
      </c>
      <c r="O20" s="19">
        <f t="shared" si="4"/>
        <v>101.9281406608341</v>
      </c>
      <c r="P20" s="14">
        <v>132</v>
      </c>
      <c r="Q20" s="14">
        <v>18</v>
      </c>
      <c r="R20" s="14">
        <v>174</v>
      </c>
      <c r="S20" s="14">
        <v>7</v>
      </c>
      <c r="T20" s="14">
        <v>72</v>
      </c>
      <c r="U20" s="14">
        <v>20</v>
      </c>
      <c r="V20" s="14">
        <v>174</v>
      </c>
      <c r="W20" s="14">
        <v>16</v>
      </c>
      <c r="X20" s="14"/>
      <c r="Y20" s="14"/>
    </row>
    <row r="21" spans="2:25" x14ac:dyDescent="0.3">
      <c r="B21" s="15">
        <v>18</v>
      </c>
      <c r="C21" s="12" t="s">
        <v>175</v>
      </c>
      <c r="D21" s="14">
        <v>0</v>
      </c>
      <c r="E21" s="14">
        <v>0</v>
      </c>
      <c r="F21" s="14">
        <v>0</v>
      </c>
      <c r="G21" s="14">
        <v>0</v>
      </c>
      <c r="H21" s="14">
        <v>2</v>
      </c>
      <c r="I21" s="14">
        <f t="shared" si="0"/>
        <v>2</v>
      </c>
      <c r="J21" s="18">
        <f t="shared" si="1"/>
        <v>100</v>
      </c>
      <c r="K21" s="18">
        <f t="shared" si="1"/>
        <v>151</v>
      </c>
      <c r="L21" s="19">
        <f t="shared" si="2"/>
        <v>0.66225165562913912</v>
      </c>
      <c r="M21" s="18">
        <v>0.51700000000000002</v>
      </c>
      <c r="N21" s="19">
        <f t="shared" si="3"/>
        <v>193.42359767891682</v>
      </c>
      <c r="O21" s="19">
        <f t="shared" si="4"/>
        <v>128.09509780060716</v>
      </c>
      <c r="P21" s="14">
        <v>22</v>
      </c>
      <c r="Q21" s="14">
        <v>29</v>
      </c>
      <c r="R21" s="14">
        <v>25</v>
      </c>
      <c r="S21" s="14">
        <v>34</v>
      </c>
      <c r="T21" s="14">
        <v>21</v>
      </c>
      <c r="U21" s="14">
        <v>25</v>
      </c>
      <c r="V21" s="14">
        <v>5</v>
      </c>
      <c r="W21" s="14">
        <v>25</v>
      </c>
      <c r="X21" s="14">
        <v>27</v>
      </c>
      <c r="Y21" s="14">
        <v>38</v>
      </c>
    </row>
    <row r="22" spans="2:25" x14ac:dyDescent="0.3">
      <c r="B22" s="15">
        <v>19</v>
      </c>
      <c r="C22" s="12" t="s">
        <v>82</v>
      </c>
      <c r="D22" s="14">
        <v>0</v>
      </c>
      <c r="E22" s="14">
        <v>0</v>
      </c>
      <c r="F22" s="14">
        <v>0</v>
      </c>
      <c r="G22" s="14">
        <v>2</v>
      </c>
      <c r="H22" s="14">
        <v>0</v>
      </c>
      <c r="I22" s="14">
        <f t="shared" si="0"/>
        <v>2</v>
      </c>
      <c r="J22" s="18">
        <f t="shared" si="1"/>
        <v>130</v>
      </c>
      <c r="K22" s="18">
        <f t="shared" si="1"/>
        <v>123</v>
      </c>
      <c r="L22" s="19">
        <f t="shared" si="2"/>
        <v>1.056910569105691</v>
      </c>
      <c r="M22" s="18">
        <v>0.87</v>
      </c>
      <c r="N22" s="19">
        <f t="shared" si="3"/>
        <v>114.94252873563218</v>
      </c>
      <c r="O22" s="19">
        <f t="shared" si="4"/>
        <v>121.48397346042425</v>
      </c>
      <c r="P22" s="14">
        <v>29</v>
      </c>
      <c r="Q22" s="14">
        <v>32</v>
      </c>
      <c r="R22" s="14">
        <v>28</v>
      </c>
      <c r="S22" s="14">
        <v>18</v>
      </c>
      <c r="T22" s="14">
        <v>22</v>
      </c>
      <c r="U22" s="14">
        <v>25</v>
      </c>
      <c r="V22" s="14">
        <v>30</v>
      </c>
      <c r="W22" s="14">
        <v>26</v>
      </c>
      <c r="X22" s="14">
        <v>21</v>
      </c>
      <c r="Y22" s="14">
        <v>22</v>
      </c>
    </row>
    <row r="23" spans="2:25" x14ac:dyDescent="0.3">
      <c r="B23" s="15">
        <v>20</v>
      </c>
      <c r="C23" s="12" t="s">
        <v>186</v>
      </c>
      <c r="D23" s="14"/>
      <c r="E23" s="14"/>
      <c r="F23" s="14"/>
      <c r="G23" s="14"/>
      <c r="H23" s="14">
        <v>2</v>
      </c>
      <c r="I23" s="14">
        <f t="shared" si="0"/>
        <v>2</v>
      </c>
      <c r="J23" s="18">
        <f t="shared" si="1"/>
        <v>100</v>
      </c>
      <c r="K23" s="18">
        <f t="shared" si="1"/>
        <v>18</v>
      </c>
      <c r="L23" s="19">
        <f t="shared" si="2"/>
        <v>5.5555555555555554</v>
      </c>
      <c r="M23" s="18">
        <v>4.8040000000000003</v>
      </c>
      <c r="N23" s="19">
        <f t="shared" si="3"/>
        <v>20.815986677768525</v>
      </c>
      <c r="O23" s="19">
        <f t="shared" si="4"/>
        <v>115.64437043204735</v>
      </c>
      <c r="P23" s="14"/>
      <c r="Q23" s="14"/>
      <c r="R23" s="14"/>
      <c r="S23" s="14"/>
      <c r="T23" s="14"/>
      <c r="U23" s="14"/>
      <c r="V23" s="14"/>
      <c r="W23" s="14"/>
      <c r="X23" s="14">
        <v>100</v>
      </c>
      <c r="Y23" s="14">
        <v>18</v>
      </c>
    </row>
    <row r="24" spans="2:25" x14ac:dyDescent="0.3">
      <c r="B24" s="15">
        <v>21</v>
      </c>
      <c r="C24" s="12" t="s">
        <v>187</v>
      </c>
      <c r="D24" s="14"/>
      <c r="E24" s="14"/>
      <c r="F24" s="14"/>
      <c r="G24" s="14">
        <v>2</v>
      </c>
      <c r="H24" s="14"/>
      <c r="I24" s="14">
        <f t="shared" si="0"/>
        <v>2</v>
      </c>
      <c r="J24" s="18">
        <f t="shared" si="1"/>
        <v>41</v>
      </c>
      <c r="K24" s="18">
        <f t="shared" si="1"/>
        <v>25</v>
      </c>
      <c r="L24" s="19">
        <f t="shared" si="2"/>
        <v>1.64</v>
      </c>
      <c r="M24" s="18">
        <v>1.4750000000000001</v>
      </c>
      <c r="N24" s="19">
        <f t="shared" si="3"/>
        <v>67.796610169491515</v>
      </c>
      <c r="O24" s="19">
        <f t="shared" si="4"/>
        <v>111.18644067796608</v>
      </c>
      <c r="P24" s="14"/>
      <c r="Q24" s="14"/>
      <c r="R24" s="14"/>
      <c r="S24" s="14"/>
      <c r="T24" s="14"/>
      <c r="U24" s="14"/>
      <c r="V24" s="14">
        <v>41</v>
      </c>
      <c r="W24" s="14">
        <v>25</v>
      </c>
      <c r="X24" s="14"/>
      <c r="Y24" s="14"/>
    </row>
    <row r="25" spans="2:25" x14ac:dyDescent="0.3">
      <c r="B25" s="15">
        <v>22</v>
      </c>
      <c r="C25" s="12" t="s">
        <v>168</v>
      </c>
      <c r="D25" s="14">
        <v>2</v>
      </c>
      <c r="E25" s="14">
        <v>0</v>
      </c>
      <c r="F25" s="14">
        <v>0</v>
      </c>
      <c r="G25" s="14">
        <v>0</v>
      </c>
      <c r="H25" s="14">
        <v>0</v>
      </c>
      <c r="I25" s="14">
        <f t="shared" si="0"/>
        <v>2</v>
      </c>
      <c r="J25" s="18">
        <f t="shared" si="1"/>
        <v>107</v>
      </c>
      <c r="K25" s="18">
        <f t="shared" si="1"/>
        <v>130</v>
      </c>
      <c r="L25" s="19">
        <f t="shared" si="2"/>
        <v>0.82307692307692304</v>
      </c>
      <c r="M25" s="18">
        <v>0.89600000000000002</v>
      </c>
      <c r="N25" s="19">
        <f t="shared" si="3"/>
        <v>111.60714285714286</v>
      </c>
      <c r="O25" s="19">
        <f t="shared" si="4"/>
        <v>91.861263736263737</v>
      </c>
      <c r="P25" s="14">
        <v>29</v>
      </c>
      <c r="Q25" s="14">
        <v>29</v>
      </c>
      <c r="R25" s="14">
        <v>12</v>
      </c>
      <c r="S25" s="14">
        <v>27</v>
      </c>
      <c r="T25" s="14">
        <v>21</v>
      </c>
      <c r="U25" s="14">
        <v>19</v>
      </c>
      <c r="V25" s="14">
        <v>22</v>
      </c>
      <c r="W25" s="14">
        <v>28</v>
      </c>
      <c r="X25" s="14">
        <v>23</v>
      </c>
      <c r="Y25" s="14">
        <v>27</v>
      </c>
    </row>
    <row r="26" spans="2:25" x14ac:dyDescent="0.3">
      <c r="B26" s="15">
        <v>23</v>
      </c>
      <c r="C26" s="12" t="s">
        <v>20</v>
      </c>
      <c r="D26" s="14">
        <v>0</v>
      </c>
      <c r="E26" s="14">
        <v>2</v>
      </c>
      <c r="F26" s="14">
        <v>0</v>
      </c>
      <c r="G26" s="14">
        <v>0</v>
      </c>
      <c r="H26" s="14">
        <v>0</v>
      </c>
      <c r="I26" s="14">
        <f t="shared" si="0"/>
        <v>2</v>
      </c>
      <c r="J26" s="18">
        <f t="shared" si="1"/>
        <v>122</v>
      </c>
      <c r="K26" s="18">
        <f t="shared" si="1"/>
        <v>161</v>
      </c>
      <c r="L26" s="19">
        <f t="shared" si="2"/>
        <v>0.75776397515527949</v>
      </c>
      <c r="M26" s="18">
        <v>0.84699999999999998</v>
      </c>
      <c r="N26" s="19">
        <f t="shared" si="3"/>
        <v>118.06375442739079</v>
      </c>
      <c r="O26" s="19">
        <f t="shared" si="4"/>
        <v>89.464459876656377</v>
      </c>
      <c r="P26" s="14">
        <v>25</v>
      </c>
      <c r="Q26" s="14">
        <v>30</v>
      </c>
      <c r="R26" s="14">
        <v>29</v>
      </c>
      <c r="S26" s="14">
        <v>36</v>
      </c>
      <c r="T26" s="14">
        <v>22</v>
      </c>
      <c r="U26" s="14">
        <v>26</v>
      </c>
      <c r="V26" s="14">
        <v>18</v>
      </c>
      <c r="W26" s="14">
        <v>30</v>
      </c>
      <c r="X26" s="14">
        <v>28</v>
      </c>
      <c r="Y26" s="14">
        <v>39</v>
      </c>
    </row>
    <row r="27" spans="2:25" x14ac:dyDescent="0.3">
      <c r="B27" s="15">
        <v>24</v>
      </c>
      <c r="C27" s="12" t="s">
        <v>22</v>
      </c>
      <c r="D27" s="14">
        <v>0</v>
      </c>
      <c r="E27" s="14">
        <v>0</v>
      </c>
      <c r="F27" s="14">
        <v>2</v>
      </c>
      <c r="G27" s="14"/>
      <c r="H27" s="14">
        <v>0</v>
      </c>
      <c r="I27" s="14">
        <f t="shared" si="0"/>
        <v>2</v>
      </c>
      <c r="J27" s="18">
        <f t="shared" si="1"/>
        <v>195</v>
      </c>
      <c r="K27" s="18">
        <f t="shared" si="1"/>
        <v>86</v>
      </c>
      <c r="L27" s="19">
        <f t="shared" si="2"/>
        <v>2.2674418604651163</v>
      </c>
      <c r="M27" s="18">
        <v>2.5350000000000001</v>
      </c>
      <c r="N27" s="19">
        <f t="shared" si="3"/>
        <v>39.447731755424059</v>
      </c>
      <c r="O27" s="19">
        <f t="shared" si="4"/>
        <v>89.445438282647572</v>
      </c>
      <c r="P27" s="14">
        <v>38</v>
      </c>
      <c r="Q27" s="14">
        <v>22</v>
      </c>
      <c r="R27" s="14">
        <v>50</v>
      </c>
      <c r="S27" s="14">
        <v>21</v>
      </c>
      <c r="T27" s="14">
        <v>60</v>
      </c>
      <c r="U27" s="14">
        <v>26</v>
      </c>
      <c r="V27" s="14"/>
      <c r="W27" s="14"/>
      <c r="X27" s="14">
        <v>47</v>
      </c>
      <c r="Y27" s="14">
        <v>17</v>
      </c>
    </row>
    <row r="28" spans="2:25" x14ac:dyDescent="0.3">
      <c r="B28" s="15">
        <v>25</v>
      </c>
      <c r="C28" s="12" t="s">
        <v>115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f t="shared" si="0"/>
        <v>2</v>
      </c>
      <c r="J28" s="18">
        <f t="shared" si="1"/>
        <v>177</v>
      </c>
      <c r="K28" s="18">
        <f t="shared" si="1"/>
        <v>119</v>
      </c>
      <c r="L28" s="19">
        <f t="shared" si="2"/>
        <v>1.4873949579831933</v>
      </c>
      <c r="M28" s="18">
        <v>1.8149999999999999</v>
      </c>
      <c r="N28" s="19">
        <f t="shared" si="3"/>
        <v>55.096418732782368</v>
      </c>
      <c r="O28" s="19">
        <f t="shared" si="4"/>
        <v>81.950135426071256</v>
      </c>
      <c r="P28" s="14">
        <v>47</v>
      </c>
      <c r="Q28" s="14">
        <v>22</v>
      </c>
      <c r="R28" s="14">
        <v>44</v>
      </c>
      <c r="S28" s="14">
        <v>36</v>
      </c>
      <c r="T28" s="14">
        <v>27</v>
      </c>
      <c r="U28" s="14">
        <v>14</v>
      </c>
      <c r="V28" s="14">
        <v>32</v>
      </c>
      <c r="W28" s="14">
        <v>20</v>
      </c>
      <c r="X28" s="14">
        <v>27</v>
      </c>
      <c r="Y28" s="14">
        <v>27</v>
      </c>
    </row>
    <row r="29" spans="2:25" x14ac:dyDescent="0.3">
      <c r="B29" s="15">
        <v>26</v>
      </c>
      <c r="C29" s="12" t="s">
        <v>36</v>
      </c>
      <c r="D29" s="14">
        <v>0</v>
      </c>
      <c r="E29" s="14">
        <v>0</v>
      </c>
      <c r="F29" s="14">
        <v>2</v>
      </c>
      <c r="G29" s="14">
        <v>0</v>
      </c>
      <c r="H29" s="14">
        <v>0</v>
      </c>
      <c r="I29" s="14">
        <f t="shared" si="0"/>
        <v>2</v>
      </c>
      <c r="J29" s="18">
        <f t="shared" si="1"/>
        <v>156</v>
      </c>
      <c r="K29" s="18">
        <f t="shared" si="1"/>
        <v>134</v>
      </c>
      <c r="L29" s="19">
        <f t="shared" si="2"/>
        <v>1.164179104477612</v>
      </c>
      <c r="M29" s="18">
        <v>1.5</v>
      </c>
      <c r="N29" s="19">
        <f t="shared" si="3"/>
        <v>66.666666666666671</v>
      </c>
      <c r="O29" s="19">
        <f t="shared" si="4"/>
        <v>77.611940298507477</v>
      </c>
      <c r="P29" s="14">
        <v>38</v>
      </c>
      <c r="Q29" s="14">
        <v>23</v>
      </c>
      <c r="R29" s="14">
        <v>31</v>
      </c>
      <c r="S29" s="14">
        <v>24</v>
      </c>
      <c r="T29" s="14">
        <v>41</v>
      </c>
      <c r="U29" s="14">
        <v>30</v>
      </c>
      <c r="V29" s="14">
        <v>10</v>
      </c>
      <c r="W29" s="14">
        <v>19</v>
      </c>
      <c r="X29" s="14">
        <v>36</v>
      </c>
      <c r="Y29" s="14">
        <v>38</v>
      </c>
    </row>
    <row r="30" spans="2:25" x14ac:dyDescent="0.3">
      <c r="B30" s="15">
        <v>27</v>
      </c>
      <c r="C30" s="12" t="s">
        <v>188</v>
      </c>
      <c r="D30" s="14"/>
      <c r="E30" s="14"/>
      <c r="F30" s="14">
        <v>1</v>
      </c>
      <c r="G30" s="14"/>
      <c r="H30" s="14"/>
      <c r="I30" s="14">
        <f t="shared" si="0"/>
        <v>1</v>
      </c>
      <c r="J30" s="18">
        <f t="shared" si="1"/>
        <v>100</v>
      </c>
      <c r="K30" s="18">
        <f t="shared" si="1"/>
        <v>26</v>
      </c>
      <c r="L30" s="19">
        <f t="shared" si="2"/>
        <v>3.8461538461538463</v>
      </c>
      <c r="M30" s="18">
        <v>4.8040000000000003</v>
      </c>
      <c r="N30" s="19">
        <f t="shared" si="3"/>
        <v>20.815986677768525</v>
      </c>
      <c r="O30" s="19">
        <f t="shared" si="4"/>
        <v>80.061487222186628</v>
      </c>
      <c r="P30" s="14"/>
      <c r="Q30" s="14"/>
      <c r="R30" s="14"/>
      <c r="S30" s="14"/>
      <c r="T30" s="14">
        <v>100</v>
      </c>
      <c r="U30" s="14">
        <v>26</v>
      </c>
      <c r="V30" s="14"/>
      <c r="W30" s="14"/>
      <c r="X30" s="14"/>
      <c r="Y30" s="14"/>
    </row>
    <row r="31" spans="2:25" x14ac:dyDescent="0.3">
      <c r="B31" s="15">
        <v>28</v>
      </c>
      <c r="C31" s="12" t="s">
        <v>189</v>
      </c>
      <c r="D31" s="14"/>
      <c r="E31" s="14">
        <v>0</v>
      </c>
      <c r="F31" s="14"/>
      <c r="G31" s="14"/>
      <c r="H31" s="14"/>
      <c r="I31" s="14">
        <f t="shared" si="0"/>
        <v>0</v>
      </c>
      <c r="J31" s="18">
        <f t="shared" si="1"/>
        <v>54</v>
      </c>
      <c r="K31" s="18">
        <f t="shared" si="1"/>
        <v>7</v>
      </c>
      <c r="L31" s="19">
        <f t="shared" si="2"/>
        <v>7.7142857142857144</v>
      </c>
      <c r="M31" s="18">
        <v>4.5819999999999999</v>
      </c>
      <c r="N31" s="19">
        <f t="shared" si="3"/>
        <v>21.824530772588389</v>
      </c>
      <c r="O31" s="19">
        <f t="shared" si="4"/>
        <v>168.36066595996758</v>
      </c>
      <c r="P31" s="14"/>
      <c r="Q31" s="14"/>
      <c r="R31" s="14">
        <v>54</v>
      </c>
      <c r="S31" s="14">
        <v>7</v>
      </c>
      <c r="T31" s="14"/>
      <c r="U31" s="14"/>
      <c r="V31" s="14"/>
      <c r="W31" s="14"/>
      <c r="X31" s="14"/>
      <c r="Y31" s="14"/>
    </row>
    <row r="32" spans="2:25" x14ac:dyDescent="0.3">
      <c r="B32" s="15">
        <v>29</v>
      </c>
      <c r="C32" s="12" t="s">
        <v>119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 t="shared" si="0"/>
        <v>0</v>
      </c>
      <c r="J32" s="18">
        <f t="shared" si="1"/>
        <v>116</v>
      </c>
      <c r="K32" s="18">
        <f t="shared" si="1"/>
        <v>108</v>
      </c>
      <c r="L32" s="19">
        <f t="shared" si="2"/>
        <v>1.0740740740740742</v>
      </c>
      <c r="M32" s="18">
        <v>1.34</v>
      </c>
      <c r="N32" s="19">
        <f t="shared" si="3"/>
        <v>74.626865671641781</v>
      </c>
      <c r="O32" s="19">
        <f t="shared" si="4"/>
        <v>80.154781647318956</v>
      </c>
      <c r="P32" s="14">
        <v>26</v>
      </c>
      <c r="Q32" s="14">
        <v>28</v>
      </c>
      <c r="R32" s="14">
        <v>7</v>
      </c>
      <c r="S32" s="14">
        <v>14</v>
      </c>
      <c r="T32" s="14">
        <v>26</v>
      </c>
      <c r="U32" s="14">
        <v>23</v>
      </c>
      <c r="V32" s="14">
        <v>33</v>
      </c>
      <c r="W32" s="14">
        <v>25</v>
      </c>
      <c r="X32" s="14">
        <v>24</v>
      </c>
      <c r="Y32" s="14">
        <v>18</v>
      </c>
    </row>
    <row r="33" spans="2:25" x14ac:dyDescent="0.3">
      <c r="B33" s="15">
        <v>30</v>
      </c>
      <c r="C33" s="12"/>
      <c r="D33" s="14"/>
      <c r="E33" s="14"/>
      <c r="F33" s="14"/>
      <c r="G33" s="14"/>
      <c r="H33" s="14"/>
      <c r="I33" s="14">
        <f t="shared" si="0"/>
        <v>0</v>
      </c>
      <c r="J33" s="18">
        <f t="shared" si="1"/>
        <v>0</v>
      </c>
      <c r="K33" s="18">
        <f t="shared" si="1"/>
        <v>0</v>
      </c>
      <c r="L33" s="19" t="e">
        <f t="shared" si="2"/>
        <v>#DIV/0!</v>
      </c>
      <c r="M33" s="18"/>
      <c r="N33" s="19" t="e">
        <f t="shared" si="3"/>
        <v>#DIV/0!</v>
      </c>
      <c r="O33" s="19" t="e">
        <f t="shared" si="4"/>
        <v>#DIV/0!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B34" s="15">
        <v>31</v>
      </c>
      <c r="C34" s="12"/>
      <c r="D34" s="14"/>
      <c r="E34" s="14"/>
      <c r="F34" s="14"/>
      <c r="G34" s="14"/>
      <c r="H34" s="14"/>
      <c r="I34" s="14">
        <f t="shared" si="0"/>
        <v>0</v>
      </c>
      <c r="J34" s="18">
        <f t="shared" si="1"/>
        <v>0</v>
      </c>
      <c r="K34" s="18">
        <f t="shared" si="1"/>
        <v>0</v>
      </c>
      <c r="L34" s="19" t="e">
        <f t="shared" si="2"/>
        <v>#DIV/0!</v>
      </c>
      <c r="M34" s="18"/>
      <c r="N34" s="19" t="e">
        <f t="shared" si="3"/>
        <v>#DIV/0!</v>
      </c>
      <c r="O34" s="19" t="e">
        <f t="shared" si="4"/>
        <v>#DIV/0!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x14ac:dyDescent="0.3">
      <c r="B35" s="15">
        <v>32</v>
      </c>
      <c r="C35" s="12"/>
      <c r="D35" s="14"/>
      <c r="E35" s="14"/>
      <c r="F35" s="14"/>
      <c r="G35" s="14"/>
      <c r="H35" s="14"/>
      <c r="I35" s="14">
        <f t="shared" si="0"/>
        <v>0</v>
      </c>
      <c r="J35" s="18">
        <f t="shared" si="1"/>
        <v>0</v>
      </c>
      <c r="K35" s="18">
        <f t="shared" si="1"/>
        <v>0</v>
      </c>
      <c r="L35" s="19" t="e">
        <f t="shared" si="2"/>
        <v>#DIV/0!</v>
      </c>
      <c r="M35" s="18"/>
      <c r="N35" s="19" t="e">
        <f t="shared" si="3"/>
        <v>#DIV/0!</v>
      </c>
      <c r="O35" s="19" t="e">
        <f t="shared" si="4"/>
        <v>#DIV/0!</v>
      </c>
      <c r="P35" s="14"/>
      <c r="Q35" s="12"/>
      <c r="R35" s="12"/>
      <c r="S35" s="12"/>
      <c r="T35" s="12"/>
      <c r="U35" s="12"/>
      <c r="V35" s="12"/>
      <c r="W35" s="12"/>
      <c r="X35" s="12"/>
      <c r="Y35" s="12"/>
    </row>
    <row r="36" spans="2:25" ht="21" x14ac:dyDescent="0.4">
      <c r="C36" s="16" t="s">
        <v>0</v>
      </c>
      <c r="D36" s="18"/>
      <c r="E36" s="18"/>
      <c r="F36" s="18"/>
      <c r="G36" s="18"/>
      <c r="H36" s="18"/>
      <c r="I36" s="18"/>
      <c r="J36" s="18">
        <f t="shared" ref="J36:K42" si="5">P36+R36+T36+V36+X36</f>
        <v>0</v>
      </c>
      <c r="L36" s="17"/>
      <c r="N36" s="17"/>
      <c r="O36" s="17"/>
      <c r="P36" s="18"/>
      <c r="Q36" s="18" t="s">
        <v>124</v>
      </c>
      <c r="R36" s="18"/>
      <c r="S36" s="18" t="s">
        <v>125</v>
      </c>
      <c r="T36" s="18"/>
      <c r="U36" s="18" t="s">
        <v>126</v>
      </c>
      <c r="V36" s="18"/>
      <c r="W36" s="18" t="s">
        <v>127</v>
      </c>
      <c r="X36" s="18"/>
      <c r="Y36" s="18" t="s">
        <v>128</v>
      </c>
    </row>
    <row r="37" spans="2:25" x14ac:dyDescent="0.3">
      <c r="B37" s="15">
        <v>1</v>
      </c>
      <c r="C37" s="12" t="s">
        <v>4</v>
      </c>
      <c r="D37" s="14">
        <v>6</v>
      </c>
      <c r="E37" s="14">
        <v>6</v>
      </c>
      <c r="F37" s="14">
        <v>4</v>
      </c>
      <c r="G37" s="14">
        <v>5</v>
      </c>
      <c r="H37" s="14">
        <v>5</v>
      </c>
      <c r="I37" s="14">
        <f t="shared" ref="I37:I42" si="6">D37+E37+F37+G37+H37</f>
        <v>26</v>
      </c>
      <c r="J37" s="18">
        <f t="shared" si="5"/>
        <v>1254</v>
      </c>
      <c r="K37" s="18">
        <f t="shared" si="5"/>
        <v>1170</v>
      </c>
      <c r="L37" s="19">
        <f t="shared" ref="L37:L42" si="7">K37/J37*100</f>
        <v>93.301435406698559</v>
      </c>
      <c r="M37" s="18"/>
      <c r="N37" s="19"/>
      <c r="O37" s="17"/>
      <c r="P37" s="14">
        <v>250</v>
      </c>
      <c r="Q37" s="14">
        <v>224</v>
      </c>
      <c r="R37" s="14">
        <v>250</v>
      </c>
      <c r="S37" s="14">
        <v>247</v>
      </c>
      <c r="T37" s="14">
        <v>254</v>
      </c>
      <c r="U37" s="14">
        <v>234</v>
      </c>
      <c r="V37" s="14">
        <v>250</v>
      </c>
      <c r="W37" s="14">
        <v>235</v>
      </c>
      <c r="X37" s="14">
        <v>250</v>
      </c>
      <c r="Y37" s="14">
        <v>230</v>
      </c>
    </row>
    <row r="38" spans="2:25" x14ac:dyDescent="0.3">
      <c r="B38" s="15">
        <v>2</v>
      </c>
      <c r="C38" s="12" t="s">
        <v>3</v>
      </c>
      <c r="D38" s="14">
        <v>8</v>
      </c>
      <c r="E38" s="14">
        <v>2</v>
      </c>
      <c r="F38" s="14">
        <v>4</v>
      </c>
      <c r="G38" s="14">
        <v>6</v>
      </c>
      <c r="H38" s="14">
        <v>6</v>
      </c>
      <c r="I38" s="14">
        <f t="shared" si="6"/>
        <v>26</v>
      </c>
      <c r="J38" s="18">
        <f t="shared" si="5"/>
        <v>830</v>
      </c>
      <c r="K38" s="18">
        <f t="shared" si="5"/>
        <v>761</v>
      </c>
      <c r="L38" s="19">
        <f t="shared" si="7"/>
        <v>91.686746987951807</v>
      </c>
      <c r="M38" s="18"/>
      <c r="N38" s="19"/>
      <c r="O38" s="17"/>
      <c r="P38" s="14">
        <v>172</v>
      </c>
      <c r="Q38" s="14">
        <v>172</v>
      </c>
      <c r="R38" s="14">
        <v>167</v>
      </c>
      <c r="S38" s="14">
        <v>142</v>
      </c>
      <c r="T38" s="14">
        <v>157</v>
      </c>
      <c r="U38" s="14">
        <v>135</v>
      </c>
      <c r="V38" s="14">
        <v>167</v>
      </c>
      <c r="W38" s="14">
        <v>161</v>
      </c>
      <c r="X38" s="14">
        <v>167</v>
      </c>
      <c r="Y38" s="14">
        <v>151</v>
      </c>
    </row>
    <row r="39" spans="2:25" x14ac:dyDescent="0.3">
      <c r="B39" s="15">
        <v>3</v>
      </c>
      <c r="C39" s="12" t="s">
        <v>5</v>
      </c>
      <c r="D39" s="14">
        <v>8</v>
      </c>
      <c r="E39" s="14">
        <v>6</v>
      </c>
      <c r="F39" s="14">
        <v>4</v>
      </c>
      <c r="G39" s="14">
        <v>2</v>
      </c>
      <c r="H39" s="14">
        <v>3</v>
      </c>
      <c r="I39" s="14">
        <f t="shared" si="6"/>
        <v>23</v>
      </c>
      <c r="J39" s="18">
        <f t="shared" si="5"/>
        <v>595</v>
      </c>
      <c r="K39" s="18">
        <f t="shared" si="5"/>
        <v>535</v>
      </c>
      <c r="L39" s="19">
        <f t="shared" si="7"/>
        <v>89.915966386554629</v>
      </c>
      <c r="M39" s="18"/>
      <c r="N39" s="19"/>
      <c r="O39" s="17"/>
      <c r="P39" s="14">
        <v>119</v>
      </c>
      <c r="Q39" s="14">
        <v>119</v>
      </c>
      <c r="R39" s="14">
        <v>119</v>
      </c>
      <c r="S39" s="14">
        <v>101</v>
      </c>
      <c r="T39" s="14">
        <v>119</v>
      </c>
      <c r="U39" s="14">
        <v>103</v>
      </c>
      <c r="V39" s="14">
        <v>119</v>
      </c>
      <c r="W39" s="14">
        <v>104</v>
      </c>
      <c r="X39" s="14">
        <v>119</v>
      </c>
      <c r="Y39" s="14">
        <v>108</v>
      </c>
    </row>
    <row r="40" spans="2:25" x14ac:dyDescent="0.3">
      <c r="B40" s="15">
        <v>4</v>
      </c>
      <c r="C40" s="12" t="s">
        <v>2</v>
      </c>
      <c r="D40" s="14">
        <v>2</v>
      </c>
      <c r="E40" s="14">
        <v>2</v>
      </c>
      <c r="F40" s="14">
        <v>8</v>
      </c>
      <c r="G40" s="14">
        <v>6</v>
      </c>
      <c r="H40" s="14">
        <v>2</v>
      </c>
      <c r="I40" s="14">
        <f t="shared" si="6"/>
        <v>20</v>
      </c>
      <c r="J40" s="18">
        <f t="shared" si="5"/>
        <v>1383</v>
      </c>
      <c r="K40" s="18">
        <f t="shared" si="5"/>
        <v>1191</v>
      </c>
      <c r="L40" s="19">
        <f t="shared" si="7"/>
        <v>86.117136659436014</v>
      </c>
      <c r="M40" s="18"/>
      <c r="N40" s="19"/>
      <c r="O40" s="17"/>
      <c r="P40" s="14">
        <v>285</v>
      </c>
      <c r="Q40" s="14">
        <v>223</v>
      </c>
      <c r="R40" s="14">
        <v>281</v>
      </c>
      <c r="S40" s="14">
        <v>181</v>
      </c>
      <c r="T40" s="14">
        <v>285</v>
      </c>
      <c r="U40" s="14">
        <v>285</v>
      </c>
      <c r="V40" s="14">
        <v>266</v>
      </c>
      <c r="W40" s="14">
        <v>260</v>
      </c>
      <c r="X40" s="14">
        <v>266</v>
      </c>
      <c r="Y40" s="14">
        <v>242</v>
      </c>
    </row>
    <row r="41" spans="2:25" x14ac:dyDescent="0.3">
      <c r="B41" s="15">
        <v>5</v>
      </c>
      <c r="C41" s="12" t="s">
        <v>80</v>
      </c>
      <c r="D41" s="14">
        <v>0</v>
      </c>
      <c r="E41" s="14">
        <v>6</v>
      </c>
      <c r="F41" s="14">
        <v>4</v>
      </c>
      <c r="G41" s="14">
        <v>3</v>
      </c>
      <c r="H41" s="14">
        <v>6</v>
      </c>
      <c r="I41" s="14">
        <f t="shared" si="6"/>
        <v>19</v>
      </c>
      <c r="J41" s="18">
        <f t="shared" si="5"/>
        <v>1721</v>
      </c>
      <c r="K41" s="18">
        <f t="shared" si="5"/>
        <v>1461</v>
      </c>
      <c r="L41" s="19">
        <f t="shared" si="7"/>
        <v>84.892504357931429</v>
      </c>
      <c r="M41" s="18"/>
      <c r="N41" s="19"/>
      <c r="O41" s="17"/>
      <c r="P41" s="14">
        <v>359</v>
      </c>
      <c r="Q41" s="14">
        <v>280</v>
      </c>
      <c r="R41" s="14">
        <v>359</v>
      </c>
      <c r="S41" s="14">
        <v>349</v>
      </c>
      <c r="T41" s="14">
        <v>359</v>
      </c>
      <c r="U41" s="14">
        <v>226</v>
      </c>
      <c r="V41" s="14">
        <v>359</v>
      </c>
      <c r="W41" s="14">
        <v>326</v>
      </c>
      <c r="X41" s="14">
        <v>285</v>
      </c>
      <c r="Y41" s="14">
        <v>280</v>
      </c>
    </row>
    <row r="42" spans="2:25" x14ac:dyDescent="0.3">
      <c r="B42" s="15">
        <v>6</v>
      </c>
      <c r="C42" s="12" t="s">
        <v>6</v>
      </c>
      <c r="D42" s="14">
        <v>0</v>
      </c>
      <c r="E42" s="14">
        <v>2</v>
      </c>
      <c r="F42" s="14">
        <v>0</v>
      </c>
      <c r="G42" s="14">
        <v>2</v>
      </c>
      <c r="H42" s="14">
        <v>2</v>
      </c>
      <c r="I42" s="14">
        <f t="shared" si="6"/>
        <v>6</v>
      </c>
      <c r="J42" s="18">
        <f t="shared" si="5"/>
        <v>630</v>
      </c>
      <c r="K42" s="18">
        <f t="shared" si="5"/>
        <v>478</v>
      </c>
      <c r="L42" s="19">
        <f t="shared" si="7"/>
        <v>75.873015873015873</v>
      </c>
      <c r="M42" s="18"/>
      <c r="N42" s="19"/>
      <c r="O42" s="17"/>
      <c r="P42" s="14">
        <v>124</v>
      </c>
      <c r="Q42" s="14">
        <v>102</v>
      </c>
      <c r="R42" s="14">
        <v>124</v>
      </c>
      <c r="S42" s="14">
        <v>89</v>
      </c>
      <c r="T42" s="14">
        <v>124</v>
      </c>
      <c r="U42" s="14">
        <v>91</v>
      </c>
      <c r="V42" s="14">
        <v>124</v>
      </c>
      <c r="W42" s="14">
        <v>86</v>
      </c>
      <c r="X42" s="14">
        <v>134</v>
      </c>
      <c r="Y42" s="14">
        <v>110</v>
      </c>
    </row>
  </sheetData>
  <mergeCells count="1">
    <mergeCell ref="A1:O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194-2109-4084-9734-50F83890B45B}">
  <dimension ref="A1:J42"/>
  <sheetViews>
    <sheetView workbookViewId="0">
      <selection activeCell="G23" sqref="G23"/>
    </sheetView>
  </sheetViews>
  <sheetFormatPr defaultRowHeight="14.4" x14ac:dyDescent="0.3"/>
  <cols>
    <col min="2" max="2" width="3" bestFit="1" customWidth="1"/>
    <col min="3" max="3" width="28.5546875" bestFit="1" customWidth="1"/>
  </cols>
  <sheetData>
    <row r="1" spans="1:10" ht="25.8" x14ac:dyDescent="0.5">
      <c r="A1" s="103" t="s">
        <v>190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1" x14ac:dyDescent="0.4">
      <c r="B2" s="16"/>
      <c r="C2" s="16" t="s">
        <v>96</v>
      </c>
      <c r="D2" s="16"/>
      <c r="E2" s="16"/>
      <c r="F2" s="16"/>
      <c r="G2" s="16"/>
      <c r="H2" s="16"/>
      <c r="I2" s="16"/>
      <c r="J2" s="24"/>
    </row>
    <row r="3" spans="1:10" x14ac:dyDescent="0.3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</row>
    <row r="4" spans="1:10" x14ac:dyDescent="0.3">
      <c r="B4" s="15">
        <v>1</v>
      </c>
      <c r="C4" s="12" t="s">
        <v>84</v>
      </c>
      <c r="D4" s="14">
        <v>3</v>
      </c>
      <c r="E4" s="14">
        <v>2</v>
      </c>
      <c r="F4" s="14">
        <v>2</v>
      </c>
      <c r="G4" s="14">
        <v>2</v>
      </c>
      <c r="H4" s="14">
        <v>3</v>
      </c>
      <c r="I4" s="14">
        <f t="shared" ref="I4:I33" si="0">D4+E4+F4+G4+H4</f>
        <v>12</v>
      </c>
    </row>
    <row r="5" spans="1:10" x14ac:dyDescent="0.3">
      <c r="B5" s="15">
        <v>2</v>
      </c>
      <c r="C5" s="12" t="s">
        <v>191</v>
      </c>
      <c r="D5" s="14">
        <v>0</v>
      </c>
      <c r="E5" s="14">
        <v>3</v>
      </c>
      <c r="F5" s="14">
        <v>3</v>
      </c>
      <c r="G5" s="14">
        <v>3</v>
      </c>
      <c r="H5" s="14">
        <v>2</v>
      </c>
      <c r="I5" s="14">
        <f>D5+E5+F5+G5+H5</f>
        <v>11</v>
      </c>
    </row>
    <row r="6" spans="1:10" x14ac:dyDescent="0.3">
      <c r="B6" s="15">
        <v>3</v>
      </c>
      <c r="C6" s="12" t="s">
        <v>19</v>
      </c>
      <c r="D6" s="14">
        <v>2</v>
      </c>
      <c r="E6" s="14"/>
      <c r="F6" s="14">
        <v>3</v>
      </c>
      <c r="G6" s="14">
        <v>3</v>
      </c>
      <c r="H6" s="14">
        <v>2</v>
      </c>
      <c r="I6" s="14">
        <f t="shared" si="0"/>
        <v>10</v>
      </c>
    </row>
    <row r="7" spans="1:10" x14ac:dyDescent="0.3">
      <c r="B7" s="15">
        <v>4</v>
      </c>
      <c r="C7" s="12" t="s">
        <v>17</v>
      </c>
      <c r="D7" s="14">
        <v>3</v>
      </c>
      <c r="E7" s="14">
        <v>2</v>
      </c>
      <c r="F7" s="14">
        <v>2</v>
      </c>
      <c r="G7" s="14">
        <v>0</v>
      </c>
      <c r="H7" s="14">
        <v>3</v>
      </c>
      <c r="I7" s="14">
        <f t="shared" si="0"/>
        <v>10</v>
      </c>
    </row>
    <row r="8" spans="1:10" x14ac:dyDescent="0.3">
      <c r="B8" s="15">
        <v>5</v>
      </c>
      <c r="C8" s="12" t="s">
        <v>50</v>
      </c>
      <c r="D8" s="14">
        <v>2</v>
      </c>
      <c r="E8" s="14">
        <v>2</v>
      </c>
      <c r="F8" s="14">
        <v>0</v>
      </c>
      <c r="G8" s="14">
        <v>3</v>
      </c>
      <c r="H8" s="14">
        <v>3</v>
      </c>
      <c r="I8" s="14">
        <f t="shared" si="0"/>
        <v>10</v>
      </c>
    </row>
    <row r="9" spans="1:10" x14ac:dyDescent="0.3">
      <c r="B9" s="15">
        <v>6</v>
      </c>
      <c r="C9" s="12" t="s">
        <v>20</v>
      </c>
      <c r="D9" s="14">
        <v>2</v>
      </c>
      <c r="E9" s="14">
        <v>3</v>
      </c>
      <c r="F9" s="14">
        <v>2</v>
      </c>
      <c r="G9" s="14">
        <v>1</v>
      </c>
      <c r="H9" s="14">
        <v>0</v>
      </c>
      <c r="I9" s="14">
        <f t="shared" si="0"/>
        <v>8</v>
      </c>
    </row>
    <row r="10" spans="1:10" x14ac:dyDescent="0.3">
      <c r="B10" s="15">
        <v>7</v>
      </c>
      <c r="C10" s="12" t="s">
        <v>33</v>
      </c>
      <c r="D10" s="14">
        <v>1</v>
      </c>
      <c r="E10" s="14">
        <v>3</v>
      </c>
      <c r="F10" s="14">
        <v>3</v>
      </c>
      <c r="G10" s="14">
        <v>1</v>
      </c>
      <c r="H10" s="14">
        <v>0</v>
      </c>
      <c r="I10" s="14">
        <f t="shared" si="0"/>
        <v>8</v>
      </c>
    </row>
    <row r="11" spans="1:10" x14ac:dyDescent="0.3">
      <c r="B11" s="15">
        <v>8</v>
      </c>
      <c r="C11" s="12" t="s">
        <v>81</v>
      </c>
      <c r="D11" s="14">
        <v>2</v>
      </c>
      <c r="E11" s="14">
        <v>3</v>
      </c>
      <c r="F11" s="14">
        <v>0</v>
      </c>
      <c r="G11" s="14">
        <v>0</v>
      </c>
      <c r="H11" s="14">
        <v>2</v>
      </c>
      <c r="I11" s="14">
        <f t="shared" si="0"/>
        <v>7</v>
      </c>
    </row>
    <row r="12" spans="1:10" x14ac:dyDescent="0.3">
      <c r="B12" s="15">
        <v>9</v>
      </c>
      <c r="C12" s="12" t="s">
        <v>192</v>
      </c>
      <c r="D12" s="14"/>
      <c r="E12" s="14">
        <v>3</v>
      </c>
      <c r="F12" s="14">
        <v>3</v>
      </c>
      <c r="G12" s="14">
        <v>0</v>
      </c>
      <c r="H12" s="14">
        <v>1</v>
      </c>
      <c r="I12" s="14">
        <f>D12+E12+F12+G12+H12</f>
        <v>7</v>
      </c>
    </row>
    <row r="13" spans="1:10" x14ac:dyDescent="0.3">
      <c r="B13" s="15">
        <v>10</v>
      </c>
      <c r="C13" s="12" t="s">
        <v>193</v>
      </c>
      <c r="D13" s="14">
        <v>2</v>
      </c>
      <c r="E13" s="14">
        <v>0</v>
      </c>
      <c r="F13" s="14">
        <v>2</v>
      </c>
      <c r="G13" s="14">
        <v>2</v>
      </c>
      <c r="H13" s="14"/>
      <c r="I13" s="14">
        <f t="shared" si="0"/>
        <v>6</v>
      </c>
    </row>
    <row r="14" spans="1:10" x14ac:dyDescent="0.3">
      <c r="B14" s="15">
        <v>11</v>
      </c>
      <c r="C14" s="12" t="s">
        <v>115</v>
      </c>
      <c r="D14" s="14">
        <v>2</v>
      </c>
      <c r="E14" s="14">
        <v>0</v>
      </c>
      <c r="F14" s="14">
        <v>0</v>
      </c>
      <c r="G14" s="14">
        <v>2</v>
      </c>
      <c r="H14" s="14">
        <v>2</v>
      </c>
      <c r="I14" s="14">
        <f t="shared" si="0"/>
        <v>6</v>
      </c>
    </row>
    <row r="15" spans="1:10" x14ac:dyDescent="0.3">
      <c r="B15" s="15">
        <v>12</v>
      </c>
      <c r="C15" s="12" t="s">
        <v>194</v>
      </c>
      <c r="D15" s="14">
        <v>0</v>
      </c>
      <c r="E15" s="14">
        <v>0</v>
      </c>
      <c r="F15" s="14">
        <v>3</v>
      </c>
      <c r="G15" s="14">
        <v>0</v>
      </c>
      <c r="H15" s="14">
        <v>3</v>
      </c>
      <c r="I15" s="14">
        <f t="shared" si="0"/>
        <v>6</v>
      </c>
    </row>
    <row r="16" spans="1:10" x14ac:dyDescent="0.3">
      <c r="B16" s="15">
        <v>13</v>
      </c>
      <c r="C16" s="12" t="s">
        <v>168</v>
      </c>
      <c r="D16" s="14">
        <v>2</v>
      </c>
      <c r="E16" s="14">
        <v>0</v>
      </c>
      <c r="F16" s="14"/>
      <c r="G16" s="14">
        <v>3</v>
      </c>
      <c r="H16" s="14">
        <v>0</v>
      </c>
      <c r="I16" s="14">
        <f t="shared" si="0"/>
        <v>5</v>
      </c>
    </row>
    <row r="17" spans="2:9" x14ac:dyDescent="0.3">
      <c r="B17" s="15">
        <v>14</v>
      </c>
      <c r="C17" s="12" t="s">
        <v>119</v>
      </c>
      <c r="D17" s="14">
        <v>1</v>
      </c>
      <c r="E17" s="14">
        <v>0</v>
      </c>
      <c r="F17" s="14">
        <v>1</v>
      </c>
      <c r="G17" s="14">
        <v>3</v>
      </c>
      <c r="H17" s="14">
        <v>0</v>
      </c>
      <c r="I17" s="14">
        <f t="shared" si="0"/>
        <v>5</v>
      </c>
    </row>
    <row r="18" spans="2:9" x14ac:dyDescent="0.3">
      <c r="B18" s="15">
        <v>15</v>
      </c>
      <c r="C18" s="12" t="s">
        <v>22</v>
      </c>
      <c r="D18" s="14"/>
      <c r="E18" s="14">
        <v>0</v>
      </c>
      <c r="F18" s="14">
        <v>2</v>
      </c>
      <c r="G18" s="14">
        <v>3</v>
      </c>
      <c r="H18" s="14">
        <v>0</v>
      </c>
      <c r="I18" s="14">
        <f t="shared" si="0"/>
        <v>5</v>
      </c>
    </row>
    <row r="19" spans="2:9" x14ac:dyDescent="0.3">
      <c r="B19" s="15">
        <v>16</v>
      </c>
      <c r="C19" s="12" t="s">
        <v>123</v>
      </c>
      <c r="D19" s="14">
        <v>3</v>
      </c>
      <c r="E19" s="14">
        <v>0</v>
      </c>
      <c r="F19" s="14">
        <v>0</v>
      </c>
      <c r="G19" s="14">
        <v>1</v>
      </c>
      <c r="H19" s="14">
        <v>1</v>
      </c>
      <c r="I19" s="14">
        <f t="shared" si="0"/>
        <v>5</v>
      </c>
    </row>
    <row r="20" spans="2:9" x14ac:dyDescent="0.3">
      <c r="B20" s="15">
        <v>17</v>
      </c>
      <c r="C20" s="12" t="s">
        <v>183</v>
      </c>
      <c r="D20" s="14">
        <v>2</v>
      </c>
      <c r="E20" s="14"/>
      <c r="F20" s="14"/>
      <c r="G20" s="14"/>
      <c r="H20" s="14">
        <v>3</v>
      </c>
      <c r="I20" s="14">
        <f t="shared" si="0"/>
        <v>5</v>
      </c>
    </row>
    <row r="21" spans="2:9" x14ac:dyDescent="0.3">
      <c r="B21" s="15">
        <v>18</v>
      </c>
      <c r="C21" s="12" t="s">
        <v>195</v>
      </c>
      <c r="D21" s="14">
        <v>0</v>
      </c>
      <c r="E21" s="14">
        <v>2</v>
      </c>
      <c r="F21" s="14">
        <v>0</v>
      </c>
      <c r="G21" s="14"/>
      <c r="H21" s="14">
        <v>3</v>
      </c>
      <c r="I21" s="14">
        <f t="shared" si="0"/>
        <v>5</v>
      </c>
    </row>
    <row r="22" spans="2:9" x14ac:dyDescent="0.3">
      <c r="B22" s="15">
        <v>19</v>
      </c>
      <c r="C22" s="12" t="s">
        <v>167</v>
      </c>
      <c r="D22" s="14"/>
      <c r="E22" s="14">
        <v>0</v>
      </c>
      <c r="F22" s="14">
        <v>2</v>
      </c>
      <c r="G22" s="14">
        <v>0</v>
      </c>
      <c r="H22" s="14">
        <v>3</v>
      </c>
      <c r="I22" s="14">
        <f t="shared" si="0"/>
        <v>5</v>
      </c>
    </row>
    <row r="23" spans="2:9" x14ac:dyDescent="0.3">
      <c r="B23" s="15">
        <v>20</v>
      </c>
      <c r="C23" s="12" t="s">
        <v>185</v>
      </c>
      <c r="D23" s="14">
        <v>0</v>
      </c>
      <c r="E23" s="14">
        <v>2</v>
      </c>
      <c r="F23" s="14">
        <v>0</v>
      </c>
      <c r="G23" s="14">
        <v>2</v>
      </c>
      <c r="H23" s="14">
        <v>0</v>
      </c>
      <c r="I23" s="14">
        <f t="shared" si="0"/>
        <v>4</v>
      </c>
    </row>
    <row r="24" spans="2:9" x14ac:dyDescent="0.3">
      <c r="B24" s="15">
        <v>21</v>
      </c>
      <c r="C24" s="12" t="s">
        <v>8</v>
      </c>
      <c r="D24" s="14"/>
      <c r="E24" s="14">
        <v>2</v>
      </c>
      <c r="F24" s="14"/>
      <c r="G24" s="14">
        <v>2</v>
      </c>
      <c r="H24" s="14"/>
      <c r="I24" s="14">
        <f t="shared" si="0"/>
        <v>4</v>
      </c>
    </row>
    <row r="25" spans="2:9" x14ac:dyDescent="0.3">
      <c r="B25" s="15">
        <v>22</v>
      </c>
      <c r="C25" s="12" t="s">
        <v>196</v>
      </c>
      <c r="D25" s="14">
        <v>3</v>
      </c>
      <c r="E25" s="14"/>
      <c r="F25" s="14"/>
      <c r="G25" s="14"/>
      <c r="H25" s="14"/>
      <c r="I25" s="14">
        <f t="shared" si="0"/>
        <v>3</v>
      </c>
    </row>
    <row r="26" spans="2:9" x14ac:dyDescent="0.3">
      <c r="B26" s="15">
        <v>23</v>
      </c>
      <c r="C26" s="12" t="s">
        <v>36</v>
      </c>
      <c r="D26" s="14">
        <v>0</v>
      </c>
      <c r="E26" s="14">
        <v>0</v>
      </c>
      <c r="F26" s="14">
        <v>3</v>
      </c>
      <c r="G26" s="14">
        <v>0</v>
      </c>
      <c r="H26" s="14">
        <v>0</v>
      </c>
      <c r="I26" s="14">
        <f t="shared" si="0"/>
        <v>3</v>
      </c>
    </row>
    <row r="27" spans="2:9" x14ac:dyDescent="0.3">
      <c r="B27" s="15">
        <v>24</v>
      </c>
      <c r="C27" s="12" t="s">
        <v>10</v>
      </c>
      <c r="D27" s="14"/>
      <c r="E27" s="14"/>
      <c r="F27" s="14">
        <v>3</v>
      </c>
      <c r="G27" s="14">
        <v>0</v>
      </c>
      <c r="H27" s="14"/>
      <c r="I27" s="14">
        <f>D27+E27+F27+G27+H27</f>
        <v>3</v>
      </c>
    </row>
    <row r="28" spans="2:9" x14ac:dyDescent="0.3">
      <c r="B28" s="15">
        <v>25</v>
      </c>
      <c r="C28" s="12" t="s">
        <v>82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f t="shared" si="0"/>
        <v>2</v>
      </c>
    </row>
    <row r="29" spans="2:9" x14ac:dyDescent="0.3">
      <c r="B29" s="15">
        <v>26</v>
      </c>
      <c r="C29" s="12" t="s">
        <v>117</v>
      </c>
      <c r="D29" s="14">
        <v>0</v>
      </c>
      <c r="E29" s="14">
        <v>2</v>
      </c>
      <c r="F29" s="14"/>
      <c r="G29" s="14"/>
      <c r="H29" s="14"/>
      <c r="I29" s="14">
        <f t="shared" si="0"/>
        <v>2</v>
      </c>
    </row>
    <row r="30" spans="2:9" x14ac:dyDescent="0.3">
      <c r="B30" s="15">
        <v>27</v>
      </c>
      <c r="C30" s="12" t="s">
        <v>144</v>
      </c>
      <c r="D30" s="14">
        <v>0</v>
      </c>
      <c r="E30" s="14">
        <v>0</v>
      </c>
      <c r="F30" s="14">
        <v>0</v>
      </c>
      <c r="G30" s="14">
        <v>0</v>
      </c>
      <c r="H30" s="14">
        <v>2</v>
      </c>
      <c r="I30" s="14">
        <f t="shared" si="0"/>
        <v>2</v>
      </c>
    </row>
    <row r="31" spans="2:9" x14ac:dyDescent="0.3">
      <c r="B31" s="15">
        <v>28</v>
      </c>
      <c r="C31" s="12" t="s">
        <v>184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f t="shared" si="0"/>
        <v>1</v>
      </c>
    </row>
    <row r="32" spans="2:9" x14ac:dyDescent="0.3">
      <c r="B32" s="15">
        <v>29</v>
      </c>
      <c r="C32" s="12" t="s">
        <v>197</v>
      </c>
      <c r="D32" s="14">
        <v>0</v>
      </c>
      <c r="E32" s="14"/>
      <c r="F32" s="14"/>
      <c r="G32" s="14"/>
      <c r="H32" s="14"/>
      <c r="I32" s="14">
        <f t="shared" si="0"/>
        <v>0</v>
      </c>
    </row>
    <row r="33" spans="2:9" x14ac:dyDescent="0.3">
      <c r="B33" s="15">
        <v>30</v>
      </c>
      <c r="C33" s="12" t="s">
        <v>198</v>
      </c>
      <c r="D33" s="14"/>
      <c r="E33" s="14"/>
      <c r="F33" s="14"/>
      <c r="G33" s="14"/>
      <c r="H33" s="14"/>
      <c r="I33" s="14">
        <f t="shared" si="0"/>
        <v>0</v>
      </c>
    </row>
    <row r="34" spans="2:9" x14ac:dyDescent="0.3">
      <c r="B34" s="15">
        <v>31</v>
      </c>
      <c r="C34" s="12"/>
      <c r="D34" s="14"/>
      <c r="E34" s="14"/>
      <c r="F34" s="14"/>
      <c r="G34" s="14"/>
      <c r="H34" s="14"/>
      <c r="I34" s="14">
        <f>D34+E34+F34+G34+H34</f>
        <v>0</v>
      </c>
    </row>
    <row r="35" spans="2:9" x14ac:dyDescent="0.3">
      <c r="B35" s="15">
        <v>32</v>
      </c>
      <c r="C35" s="12"/>
      <c r="D35" s="14"/>
      <c r="E35" s="14"/>
      <c r="F35" s="14"/>
      <c r="G35" s="14"/>
      <c r="H35" s="14"/>
      <c r="I35" s="14">
        <f>D35+E35+F35+G35+H35</f>
        <v>0</v>
      </c>
    </row>
    <row r="36" spans="2:9" ht="21" x14ac:dyDescent="0.4">
      <c r="C36" s="16" t="s">
        <v>0</v>
      </c>
      <c r="D36" s="18"/>
      <c r="E36" s="18"/>
      <c r="F36" s="18"/>
      <c r="G36" s="18"/>
      <c r="H36" s="18"/>
      <c r="I36" s="18"/>
    </row>
    <row r="37" spans="2:9" x14ac:dyDescent="0.3">
      <c r="B37" s="15">
        <v>1</v>
      </c>
      <c r="C37" s="12" t="s">
        <v>80</v>
      </c>
      <c r="D37" s="14">
        <v>5</v>
      </c>
      <c r="E37" s="14">
        <v>5</v>
      </c>
      <c r="F37" s="14">
        <v>8</v>
      </c>
      <c r="G37" s="14">
        <v>6</v>
      </c>
      <c r="H37" s="14">
        <v>11</v>
      </c>
      <c r="I37" s="14">
        <f t="shared" ref="I37:I42" si="1">D37+E37+F37+G37+H37</f>
        <v>35</v>
      </c>
    </row>
    <row r="38" spans="2:9" x14ac:dyDescent="0.3">
      <c r="B38" s="15">
        <v>2</v>
      </c>
      <c r="C38" s="12" t="s">
        <v>3</v>
      </c>
      <c r="D38" s="14">
        <v>6</v>
      </c>
      <c r="E38" s="14">
        <v>9</v>
      </c>
      <c r="F38" s="14">
        <v>8</v>
      </c>
      <c r="G38" s="14">
        <v>5</v>
      </c>
      <c r="H38" s="14">
        <v>6</v>
      </c>
      <c r="I38" s="14">
        <f t="shared" si="1"/>
        <v>34</v>
      </c>
    </row>
    <row r="39" spans="2:9" x14ac:dyDescent="0.3">
      <c r="B39" s="15">
        <v>3</v>
      </c>
      <c r="C39" s="12" t="s">
        <v>2</v>
      </c>
      <c r="D39" s="14">
        <v>4</v>
      </c>
      <c r="E39" s="14">
        <v>5</v>
      </c>
      <c r="F39" s="14">
        <v>7</v>
      </c>
      <c r="G39" s="14">
        <v>8</v>
      </c>
      <c r="H39" s="14">
        <v>4</v>
      </c>
      <c r="I39" s="14">
        <f t="shared" si="1"/>
        <v>28</v>
      </c>
    </row>
    <row r="40" spans="2:9" x14ac:dyDescent="0.3">
      <c r="B40" s="15">
        <v>4</v>
      </c>
      <c r="C40" s="12" t="s">
        <v>4</v>
      </c>
      <c r="D40" s="14">
        <v>5</v>
      </c>
      <c r="E40" s="14">
        <v>4</v>
      </c>
      <c r="F40" s="14">
        <v>2</v>
      </c>
      <c r="G40" s="14">
        <v>4</v>
      </c>
      <c r="H40" s="14">
        <v>11</v>
      </c>
      <c r="I40" s="14">
        <f t="shared" si="1"/>
        <v>26</v>
      </c>
    </row>
    <row r="41" spans="2:9" x14ac:dyDescent="0.3">
      <c r="B41" s="15">
        <v>5</v>
      </c>
      <c r="C41" s="12" t="s">
        <v>6</v>
      </c>
      <c r="D41" s="14">
        <v>5</v>
      </c>
      <c r="E41" s="14">
        <v>6</v>
      </c>
      <c r="F41" s="14">
        <v>6</v>
      </c>
      <c r="G41" s="14">
        <v>4</v>
      </c>
      <c r="H41" s="14">
        <v>1</v>
      </c>
      <c r="I41" s="14">
        <f t="shared" si="1"/>
        <v>22</v>
      </c>
    </row>
    <row r="42" spans="2:9" x14ac:dyDescent="0.3">
      <c r="B42" s="15">
        <v>6</v>
      </c>
      <c r="C42" s="12" t="s">
        <v>5</v>
      </c>
      <c r="D42" s="14">
        <v>5</v>
      </c>
      <c r="E42" s="14">
        <v>0</v>
      </c>
      <c r="F42" s="14">
        <v>4</v>
      </c>
      <c r="G42" s="14">
        <v>4</v>
      </c>
      <c r="H42" s="14">
        <v>2</v>
      </c>
      <c r="I42" s="14">
        <f t="shared" si="1"/>
        <v>15</v>
      </c>
    </row>
  </sheetData>
  <mergeCells count="1"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7BFA-0FBD-4630-BD8A-52E3AF792695}">
  <dimension ref="A1:J51"/>
  <sheetViews>
    <sheetView workbookViewId="0">
      <selection activeCell="K23" sqref="K23"/>
    </sheetView>
  </sheetViews>
  <sheetFormatPr defaultRowHeight="14.4" x14ac:dyDescent="0.3"/>
  <cols>
    <col min="2" max="2" width="3" bestFit="1" customWidth="1"/>
    <col min="3" max="3" width="28.5546875" bestFit="1" customWidth="1"/>
  </cols>
  <sheetData>
    <row r="1" spans="1:10" ht="25.8" x14ac:dyDescent="0.5">
      <c r="A1" s="104" t="s">
        <v>199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1" x14ac:dyDescent="0.4">
      <c r="B2" s="25"/>
      <c r="C2" s="25" t="s">
        <v>96</v>
      </c>
      <c r="D2" s="25"/>
      <c r="E2" s="25"/>
      <c r="F2" s="25"/>
      <c r="G2" s="25"/>
      <c r="H2" s="25"/>
      <c r="I2" s="25"/>
      <c r="J2" s="26"/>
    </row>
    <row r="3" spans="1:10" x14ac:dyDescent="0.3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</row>
    <row r="4" spans="1:10" x14ac:dyDescent="0.3">
      <c r="B4" s="15">
        <v>1</v>
      </c>
      <c r="C4" s="12" t="s">
        <v>167</v>
      </c>
      <c r="D4" s="12">
        <v>3</v>
      </c>
      <c r="E4" s="12">
        <v>2</v>
      </c>
      <c r="F4" s="12">
        <v>2</v>
      </c>
      <c r="G4" s="12">
        <v>3</v>
      </c>
      <c r="H4" s="12">
        <v>3</v>
      </c>
      <c r="I4" s="12">
        <f t="shared" ref="I4:I35" si="0">D4+E4+F4+G4+H4</f>
        <v>13</v>
      </c>
    </row>
    <row r="5" spans="1:10" x14ac:dyDescent="0.3">
      <c r="B5" s="15">
        <v>2</v>
      </c>
      <c r="C5" s="12" t="s">
        <v>193</v>
      </c>
      <c r="D5" s="12">
        <v>2</v>
      </c>
      <c r="E5" s="12">
        <v>3</v>
      </c>
      <c r="F5" s="12">
        <v>0</v>
      </c>
      <c r="G5" s="12">
        <v>3</v>
      </c>
      <c r="H5" s="12">
        <v>3</v>
      </c>
      <c r="I5" s="12">
        <f t="shared" si="0"/>
        <v>11</v>
      </c>
    </row>
    <row r="6" spans="1:10" x14ac:dyDescent="0.3">
      <c r="B6" s="15">
        <v>3</v>
      </c>
      <c r="C6" s="12" t="s">
        <v>115</v>
      </c>
      <c r="D6" s="12">
        <v>2</v>
      </c>
      <c r="E6" s="12">
        <v>3</v>
      </c>
      <c r="F6" s="12">
        <v>3</v>
      </c>
      <c r="G6" s="12">
        <v>0</v>
      </c>
      <c r="H6" s="12">
        <v>2</v>
      </c>
      <c r="I6" s="12">
        <f t="shared" si="0"/>
        <v>10</v>
      </c>
    </row>
    <row r="7" spans="1:10" x14ac:dyDescent="0.3">
      <c r="B7" s="15">
        <v>4</v>
      </c>
      <c r="C7" s="12" t="s">
        <v>50</v>
      </c>
      <c r="D7" s="12">
        <v>0</v>
      </c>
      <c r="E7" s="12">
        <v>3</v>
      </c>
      <c r="F7" s="12">
        <v>2</v>
      </c>
      <c r="G7" s="12">
        <v>3</v>
      </c>
      <c r="H7" s="12">
        <v>2</v>
      </c>
      <c r="I7" s="12">
        <f t="shared" si="0"/>
        <v>10</v>
      </c>
    </row>
    <row r="8" spans="1:10" x14ac:dyDescent="0.3">
      <c r="B8" s="15">
        <v>5</v>
      </c>
      <c r="C8" s="12" t="s">
        <v>81</v>
      </c>
      <c r="D8" s="12">
        <v>0</v>
      </c>
      <c r="E8" s="12">
        <v>3</v>
      </c>
      <c r="F8" s="12">
        <v>2</v>
      </c>
      <c r="G8" s="12">
        <v>3</v>
      </c>
      <c r="H8" s="12">
        <v>2</v>
      </c>
      <c r="I8" s="12">
        <f t="shared" si="0"/>
        <v>10</v>
      </c>
    </row>
    <row r="9" spans="1:10" x14ac:dyDescent="0.3">
      <c r="B9" s="15">
        <v>6</v>
      </c>
      <c r="C9" s="12" t="s">
        <v>185</v>
      </c>
      <c r="D9" s="12">
        <v>0</v>
      </c>
      <c r="E9" s="12">
        <v>2</v>
      </c>
      <c r="F9" s="12">
        <v>3</v>
      </c>
      <c r="G9" s="12">
        <v>2</v>
      </c>
      <c r="H9" s="12">
        <v>2</v>
      </c>
      <c r="I9" s="12">
        <f t="shared" si="0"/>
        <v>9</v>
      </c>
    </row>
    <row r="10" spans="1:10" x14ac:dyDescent="0.3">
      <c r="B10" s="15">
        <v>7</v>
      </c>
      <c r="C10" s="12" t="s">
        <v>84</v>
      </c>
      <c r="D10" s="12">
        <v>2</v>
      </c>
      <c r="E10" s="12">
        <v>2</v>
      </c>
      <c r="F10" s="12"/>
      <c r="G10" s="12">
        <v>3</v>
      </c>
      <c r="H10" s="12">
        <v>2</v>
      </c>
      <c r="I10" s="12">
        <f t="shared" si="0"/>
        <v>9</v>
      </c>
    </row>
    <row r="11" spans="1:10" x14ac:dyDescent="0.3">
      <c r="B11" s="15">
        <v>8</v>
      </c>
      <c r="C11" s="12" t="s">
        <v>195</v>
      </c>
      <c r="D11" s="12">
        <v>0</v>
      </c>
      <c r="E11" s="12">
        <v>3</v>
      </c>
      <c r="F11" s="12">
        <v>3</v>
      </c>
      <c r="G11" s="12">
        <v>0</v>
      </c>
      <c r="H11" s="12">
        <v>2</v>
      </c>
      <c r="I11" s="12">
        <f t="shared" si="0"/>
        <v>8</v>
      </c>
    </row>
    <row r="12" spans="1:10" x14ac:dyDescent="0.3">
      <c r="B12" s="15">
        <v>9</v>
      </c>
      <c r="C12" s="12" t="s">
        <v>196</v>
      </c>
      <c r="D12" s="12"/>
      <c r="E12" s="12">
        <v>0</v>
      </c>
      <c r="F12" s="12">
        <v>2</v>
      </c>
      <c r="G12" s="12">
        <v>3</v>
      </c>
      <c r="H12" s="12">
        <v>3</v>
      </c>
      <c r="I12" s="12">
        <f t="shared" si="0"/>
        <v>8</v>
      </c>
    </row>
    <row r="13" spans="1:10" x14ac:dyDescent="0.3">
      <c r="B13" s="15">
        <v>10</v>
      </c>
      <c r="C13" s="12" t="s">
        <v>19</v>
      </c>
      <c r="D13" s="12">
        <v>3</v>
      </c>
      <c r="E13" s="12">
        <v>0</v>
      </c>
      <c r="F13" s="12">
        <v>3</v>
      </c>
      <c r="G13" s="12">
        <v>1</v>
      </c>
      <c r="H13" s="12">
        <v>0</v>
      </c>
      <c r="I13" s="12">
        <f t="shared" si="0"/>
        <v>7</v>
      </c>
    </row>
    <row r="14" spans="1:10" x14ac:dyDescent="0.3">
      <c r="B14" s="15">
        <v>11</v>
      </c>
      <c r="C14" s="12" t="s">
        <v>22</v>
      </c>
      <c r="D14" s="12">
        <v>2</v>
      </c>
      <c r="E14" s="12">
        <v>0</v>
      </c>
      <c r="F14" s="12">
        <v>3</v>
      </c>
      <c r="G14" s="12">
        <v>2</v>
      </c>
      <c r="H14" s="12"/>
      <c r="I14" s="12">
        <f t="shared" si="0"/>
        <v>7</v>
      </c>
    </row>
    <row r="15" spans="1:10" x14ac:dyDescent="0.3">
      <c r="B15" s="15">
        <v>12</v>
      </c>
      <c r="C15" s="12" t="s">
        <v>17</v>
      </c>
      <c r="D15" s="12">
        <v>0</v>
      </c>
      <c r="E15" s="12">
        <v>3</v>
      </c>
      <c r="F15" s="12">
        <v>0</v>
      </c>
      <c r="G15" s="12">
        <v>1</v>
      </c>
      <c r="H15" s="12">
        <v>2</v>
      </c>
      <c r="I15" s="12">
        <f t="shared" si="0"/>
        <v>6</v>
      </c>
    </row>
    <row r="16" spans="1:10" x14ac:dyDescent="0.3">
      <c r="B16" s="15">
        <v>13</v>
      </c>
      <c r="C16" s="12" t="s">
        <v>197</v>
      </c>
      <c r="D16" s="12">
        <v>2</v>
      </c>
      <c r="E16" s="12">
        <v>0</v>
      </c>
      <c r="F16" s="12">
        <v>3</v>
      </c>
      <c r="G16" s="12">
        <v>0</v>
      </c>
      <c r="H16" s="12">
        <v>1</v>
      </c>
      <c r="I16" s="12">
        <f t="shared" si="0"/>
        <v>6</v>
      </c>
    </row>
    <row r="17" spans="2:9" x14ac:dyDescent="0.3">
      <c r="B17" s="15">
        <v>14</v>
      </c>
      <c r="C17" s="12" t="s">
        <v>183</v>
      </c>
      <c r="D17" s="12">
        <v>0</v>
      </c>
      <c r="E17" s="12">
        <v>0</v>
      </c>
      <c r="F17" s="12">
        <v>3</v>
      </c>
      <c r="G17" s="12">
        <v>2</v>
      </c>
      <c r="H17" s="12">
        <v>1</v>
      </c>
      <c r="I17" s="12">
        <f t="shared" si="0"/>
        <v>6</v>
      </c>
    </row>
    <row r="18" spans="2:9" x14ac:dyDescent="0.3">
      <c r="B18" s="15">
        <v>15</v>
      </c>
      <c r="C18" s="12" t="s">
        <v>168</v>
      </c>
      <c r="D18" s="12">
        <v>0</v>
      </c>
      <c r="E18" s="12">
        <v>2</v>
      </c>
      <c r="F18" s="12">
        <v>3</v>
      </c>
      <c r="G18" s="12">
        <v>0</v>
      </c>
      <c r="H18" s="12"/>
      <c r="I18" s="12">
        <f t="shared" si="0"/>
        <v>5</v>
      </c>
    </row>
    <row r="19" spans="2:9" x14ac:dyDescent="0.3">
      <c r="B19" s="15">
        <v>16</v>
      </c>
      <c r="C19" s="12" t="s">
        <v>144</v>
      </c>
      <c r="D19" s="12">
        <v>0</v>
      </c>
      <c r="E19" s="12">
        <v>2</v>
      </c>
      <c r="F19" s="12">
        <v>0</v>
      </c>
      <c r="G19" s="12">
        <v>3</v>
      </c>
      <c r="H19" s="12">
        <v>0</v>
      </c>
      <c r="I19" s="12">
        <f t="shared" si="0"/>
        <v>5</v>
      </c>
    </row>
    <row r="20" spans="2:9" x14ac:dyDescent="0.3">
      <c r="B20" s="15">
        <v>17</v>
      </c>
      <c r="C20" s="12" t="s">
        <v>194</v>
      </c>
      <c r="D20" s="12">
        <v>2</v>
      </c>
      <c r="E20" s="12">
        <v>0</v>
      </c>
      <c r="F20" s="12">
        <v>0</v>
      </c>
      <c r="G20" s="12">
        <v>0</v>
      </c>
      <c r="H20" s="12">
        <v>3</v>
      </c>
      <c r="I20" s="12">
        <f t="shared" si="0"/>
        <v>5</v>
      </c>
    </row>
    <row r="21" spans="2:9" x14ac:dyDescent="0.3">
      <c r="B21" s="15">
        <v>18</v>
      </c>
      <c r="C21" s="12" t="s">
        <v>184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f t="shared" si="0"/>
        <v>4</v>
      </c>
    </row>
    <row r="22" spans="2:9" x14ac:dyDescent="0.3">
      <c r="B22" s="15">
        <v>19</v>
      </c>
      <c r="C22" s="12" t="s">
        <v>82</v>
      </c>
      <c r="D22" s="12">
        <v>2</v>
      </c>
      <c r="E22" s="12">
        <v>1</v>
      </c>
      <c r="F22" s="12">
        <v>0</v>
      </c>
      <c r="G22" s="12">
        <v>0</v>
      </c>
      <c r="H22" s="12">
        <v>0</v>
      </c>
      <c r="I22" s="12">
        <f t="shared" si="0"/>
        <v>3</v>
      </c>
    </row>
    <row r="23" spans="2:9" x14ac:dyDescent="0.3">
      <c r="B23" s="15">
        <v>20</v>
      </c>
      <c r="C23" s="12" t="s">
        <v>123</v>
      </c>
      <c r="D23" s="12">
        <v>0</v>
      </c>
      <c r="E23" s="12">
        <v>0</v>
      </c>
      <c r="F23" s="12">
        <v>0</v>
      </c>
      <c r="G23" s="12">
        <v>3</v>
      </c>
      <c r="H23" s="12">
        <v>0</v>
      </c>
      <c r="I23" s="12">
        <f t="shared" si="0"/>
        <v>3</v>
      </c>
    </row>
    <row r="24" spans="2:9" x14ac:dyDescent="0.3">
      <c r="B24" s="15">
        <v>21</v>
      </c>
      <c r="C24" s="12" t="s">
        <v>200</v>
      </c>
      <c r="D24" s="12"/>
      <c r="E24" s="12"/>
      <c r="F24" s="12"/>
      <c r="G24" s="12"/>
      <c r="H24" s="12">
        <v>3</v>
      </c>
      <c r="I24" s="12">
        <f t="shared" si="0"/>
        <v>3</v>
      </c>
    </row>
    <row r="25" spans="2:9" x14ac:dyDescent="0.3">
      <c r="B25" s="15">
        <v>22</v>
      </c>
      <c r="C25" s="12" t="s">
        <v>119</v>
      </c>
      <c r="D25" s="12">
        <v>2</v>
      </c>
      <c r="E25" s="12">
        <v>0</v>
      </c>
      <c r="F25" s="12">
        <v>0</v>
      </c>
      <c r="G25" s="12">
        <v>0</v>
      </c>
      <c r="H25" s="12">
        <v>1</v>
      </c>
      <c r="I25" s="12">
        <f t="shared" si="0"/>
        <v>3</v>
      </c>
    </row>
    <row r="26" spans="2:9" x14ac:dyDescent="0.3">
      <c r="B26" s="15">
        <v>23</v>
      </c>
      <c r="C26" s="12" t="s">
        <v>33</v>
      </c>
      <c r="D26" s="12">
        <v>0</v>
      </c>
      <c r="E26" s="12">
        <v>0</v>
      </c>
      <c r="F26" s="12">
        <v>0</v>
      </c>
      <c r="G26" s="12">
        <v>2</v>
      </c>
      <c r="H26" s="12">
        <v>0</v>
      </c>
      <c r="I26" s="12">
        <f t="shared" si="0"/>
        <v>2</v>
      </c>
    </row>
    <row r="27" spans="2:9" x14ac:dyDescent="0.3">
      <c r="B27" s="15">
        <v>24</v>
      </c>
      <c r="C27" s="12" t="s">
        <v>198</v>
      </c>
      <c r="D27" s="12">
        <v>2</v>
      </c>
      <c r="E27" s="12"/>
      <c r="F27" s="12"/>
      <c r="G27" s="12"/>
      <c r="H27" s="12"/>
      <c r="I27" s="12">
        <f t="shared" si="0"/>
        <v>2</v>
      </c>
    </row>
    <row r="28" spans="2:9" x14ac:dyDescent="0.3">
      <c r="B28" s="15">
        <v>25</v>
      </c>
      <c r="C28" s="12" t="s">
        <v>20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f t="shared" si="0"/>
        <v>1</v>
      </c>
    </row>
    <row r="29" spans="2:9" x14ac:dyDescent="0.3">
      <c r="B29" s="15">
        <v>26</v>
      </c>
      <c r="C29" s="12" t="s">
        <v>36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f t="shared" si="0"/>
        <v>0</v>
      </c>
    </row>
    <row r="30" spans="2:9" x14ac:dyDescent="0.3">
      <c r="B30" s="15">
        <v>27</v>
      </c>
      <c r="C30" s="12" t="s">
        <v>117</v>
      </c>
      <c r="D30" s="12"/>
      <c r="E30" s="12"/>
      <c r="F30" s="12"/>
      <c r="G30" s="12"/>
      <c r="H30" s="12">
        <v>0</v>
      </c>
      <c r="I30" s="12">
        <f t="shared" si="0"/>
        <v>0</v>
      </c>
    </row>
    <row r="31" spans="2:9" x14ac:dyDescent="0.3">
      <c r="B31" s="15">
        <v>28</v>
      </c>
      <c r="C31" s="12"/>
      <c r="D31" s="12"/>
      <c r="E31" s="12"/>
      <c r="F31" s="12"/>
      <c r="G31" s="12"/>
      <c r="H31" s="12"/>
      <c r="I31" s="12">
        <f t="shared" si="0"/>
        <v>0</v>
      </c>
    </row>
    <row r="32" spans="2:9" x14ac:dyDescent="0.3">
      <c r="B32" s="15">
        <v>29</v>
      </c>
      <c r="C32" s="12"/>
      <c r="D32" s="12"/>
      <c r="E32" s="12"/>
      <c r="F32" s="12"/>
      <c r="G32" s="12"/>
      <c r="H32" s="12"/>
      <c r="I32" s="12">
        <f t="shared" si="0"/>
        <v>0</v>
      </c>
    </row>
    <row r="33" spans="2:9" x14ac:dyDescent="0.3">
      <c r="B33" s="15">
        <v>30</v>
      </c>
      <c r="C33" s="12"/>
      <c r="D33" s="12"/>
      <c r="E33" s="12"/>
      <c r="F33" s="12"/>
      <c r="G33" s="12"/>
      <c r="H33" s="12"/>
      <c r="I33" s="12">
        <f t="shared" si="0"/>
        <v>0</v>
      </c>
    </row>
    <row r="34" spans="2:9" x14ac:dyDescent="0.3">
      <c r="B34" s="15">
        <v>31</v>
      </c>
      <c r="C34" s="12"/>
      <c r="D34" s="12"/>
      <c r="E34" s="12"/>
      <c r="F34" s="12"/>
      <c r="G34" s="12"/>
      <c r="H34" s="12"/>
      <c r="I34" s="12">
        <f t="shared" si="0"/>
        <v>0</v>
      </c>
    </row>
    <row r="35" spans="2:9" x14ac:dyDescent="0.3">
      <c r="B35" s="15">
        <v>32</v>
      </c>
      <c r="C35" s="12"/>
      <c r="D35" s="12"/>
      <c r="E35" s="12"/>
      <c r="F35" s="12"/>
      <c r="G35" s="12"/>
      <c r="H35" s="12"/>
      <c r="I35" s="12">
        <f t="shared" si="0"/>
        <v>0</v>
      </c>
    </row>
    <row r="36" spans="2:9" ht="21" x14ac:dyDescent="0.4">
      <c r="C36" s="25" t="s">
        <v>0</v>
      </c>
    </row>
    <row r="37" spans="2:9" x14ac:dyDescent="0.3">
      <c r="B37" s="15">
        <v>1</v>
      </c>
      <c r="C37" s="12" t="s">
        <v>80</v>
      </c>
      <c r="D37" s="12">
        <v>7</v>
      </c>
      <c r="E37" s="12">
        <v>5</v>
      </c>
      <c r="F37" s="12">
        <v>6</v>
      </c>
      <c r="G37" s="12">
        <v>9</v>
      </c>
      <c r="H37" s="12">
        <v>11</v>
      </c>
      <c r="I37" s="12">
        <f t="shared" ref="I37:I42" si="1">D37+E37+F37+G37+H37</f>
        <v>38</v>
      </c>
    </row>
    <row r="38" spans="2:9" x14ac:dyDescent="0.3">
      <c r="B38" s="15">
        <v>2</v>
      </c>
      <c r="C38" s="12" t="s">
        <v>2</v>
      </c>
      <c r="D38" s="12">
        <v>7</v>
      </c>
      <c r="E38" s="12">
        <v>6</v>
      </c>
      <c r="F38" s="12">
        <v>8</v>
      </c>
      <c r="G38" s="12">
        <v>9</v>
      </c>
      <c r="H38" s="12">
        <v>5</v>
      </c>
      <c r="I38" s="12">
        <f t="shared" si="1"/>
        <v>35</v>
      </c>
    </row>
    <row r="39" spans="2:9" x14ac:dyDescent="0.3">
      <c r="B39" s="15">
        <v>3</v>
      </c>
      <c r="C39" s="12" t="s">
        <v>4</v>
      </c>
      <c r="D39" s="12">
        <v>2</v>
      </c>
      <c r="E39" s="12">
        <v>11</v>
      </c>
      <c r="F39" s="12">
        <v>6</v>
      </c>
      <c r="G39" s="12">
        <v>4</v>
      </c>
      <c r="H39" s="12">
        <v>6</v>
      </c>
      <c r="I39" s="12">
        <f t="shared" si="1"/>
        <v>29</v>
      </c>
    </row>
    <row r="40" spans="2:9" x14ac:dyDescent="0.3">
      <c r="B40" s="15">
        <v>4</v>
      </c>
      <c r="C40" s="12" t="s">
        <v>3</v>
      </c>
      <c r="D40" s="12">
        <v>2</v>
      </c>
      <c r="E40" s="12">
        <v>4</v>
      </c>
      <c r="F40" s="12">
        <v>7</v>
      </c>
      <c r="G40" s="12">
        <v>9</v>
      </c>
      <c r="H40" s="12">
        <v>5</v>
      </c>
      <c r="I40" s="12">
        <f t="shared" si="1"/>
        <v>27</v>
      </c>
    </row>
    <row r="41" spans="2:9" x14ac:dyDescent="0.3">
      <c r="B41" s="15">
        <v>5</v>
      </c>
      <c r="C41" s="12" t="s">
        <v>5</v>
      </c>
      <c r="D41" s="12">
        <v>2</v>
      </c>
      <c r="E41" s="12">
        <v>4</v>
      </c>
      <c r="F41" s="12">
        <v>3</v>
      </c>
      <c r="G41" s="12">
        <v>3</v>
      </c>
      <c r="H41" s="12">
        <v>3</v>
      </c>
      <c r="I41" s="12">
        <f t="shared" si="1"/>
        <v>15</v>
      </c>
    </row>
    <row r="42" spans="2:9" x14ac:dyDescent="0.3">
      <c r="B42" s="15">
        <v>6</v>
      </c>
      <c r="C42" s="12" t="s">
        <v>6</v>
      </c>
      <c r="D42" s="12">
        <v>6</v>
      </c>
      <c r="E42" s="12">
        <v>1</v>
      </c>
      <c r="F42" s="12">
        <v>4</v>
      </c>
      <c r="G42" s="12">
        <v>0</v>
      </c>
      <c r="H42" s="12">
        <v>2</v>
      </c>
      <c r="I42" s="12">
        <f t="shared" si="1"/>
        <v>13</v>
      </c>
    </row>
    <row r="45" spans="2:9" ht="21" x14ac:dyDescent="0.4">
      <c r="C45" s="25" t="s">
        <v>0</v>
      </c>
    </row>
    <row r="46" spans="2:9" x14ac:dyDescent="0.3">
      <c r="B46" s="15">
        <v>1</v>
      </c>
      <c r="C46" s="12" t="s">
        <v>80</v>
      </c>
      <c r="D46" s="12">
        <v>5</v>
      </c>
      <c r="E46" s="12">
        <v>38</v>
      </c>
      <c r="F46" s="12">
        <v>8</v>
      </c>
      <c r="G46" s="12"/>
      <c r="H46" s="12"/>
      <c r="I46" s="12">
        <f t="shared" ref="I46" si="2">D46+E46+F46+G46+H46</f>
        <v>51</v>
      </c>
    </row>
    <row r="47" spans="2:9" x14ac:dyDescent="0.3">
      <c r="B47" s="15">
        <v>2</v>
      </c>
      <c r="C47" s="12" t="s">
        <v>2</v>
      </c>
      <c r="D47" s="12">
        <v>5</v>
      </c>
      <c r="E47" s="12">
        <v>35</v>
      </c>
      <c r="F47" s="12">
        <v>6</v>
      </c>
      <c r="G47" s="12"/>
      <c r="H47" s="12"/>
      <c r="I47" s="12">
        <f>D47+E47+F47+G47+H47</f>
        <v>46</v>
      </c>
    </row>
    <row r="48" spans="2:9" x14ac:dyDescent="0.3">
      <c r="B48" s="15">
        <v>3</v>
      </c>
      <c r="C48" s="12" t="s">
        <v>4</v>
      </c>
      <c r="D48" s="12">
        <v>5</v>
      </c>
      <c r="E48" s="12">
        <v>29</v>
      </c>
      <c r="F48" s="12">
        <v>6</v>
      </c>
      <c r="G48" s="12"/>
      <c r="H48" s="12"/>
      <c r="I48" s="12">
        <f>D48+E48+F48+G48+H48</f>
        <v>40</v>
      </c>
    </row>
    <row r="49" spans="2:9" x14ac:dyDescent="0.3">
      <c r="B49" s="15">
        <v>4</v>
      </c>
      <c r="C49" s="12" t="s">
        <v>3</v>
      </c>
      <c r="D49" s="12">
        <v>5</v>
      </c>
      <c r="E49" s="12">
        <v>27</v>
      </c>
      <c r="F49" s="12">
        <v>7</v>
      </c>
      <c r="G49" s="12"/>
      <c r="H49" s="12"/>
      <c r="I49" s="12">
        <f>D49+E49+F49+G49+H49</f>
        <v>39</v>
      </c>
    </row>
    <row r="50" spans="2:9" x14ac:dyDescent="0.3">
      <c r="B50" s="15">
        <v>5</v>
      </c>
      <c r="C50" s="12" t="s">
        <v>5</v>
      </c>
      <c r="D50" s="12">
        <v>5</v>
      </c>
      <c r="E50" s="12">
        <v>15</v>
      </c>
      <c r="F50" s="12">
        <v>4</v>
      </c>
      <c r="G50" s="12"/>
      <c r="H50" s="12"/>
      <c r="I50" s="12">
        <f>D50+E50+F50+G50+H50</f>
        <v>24</v>
      </c>
    </row>
    <row r="51" spans="2:9" x14ac:dyDescent="0.3">
      <c r="B51" s="15">
        <v>6</v>
      </c>
      <c r="C51" s="12" t="s">
        <v>6</v>
      </c>
      <c r="D51" s="12">
        <v>5</v>
      </c>
      <c r="E51" s="12">
        <v>13</v>
      </c>
      <c r="F51" s="12">
        <v>3</v>
      </c>
      <c r="G51" s="12"/>
      <c r="H51" s="12"/>
      <c r="I51" s="12">
        <f>D51+E51+F51+G51+H51</f>
        <v>21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2D76-F009-417D-9820-75F6671C2AD0}">
  <dimension ref="A1:L28"/>
  <sheetViews>
    <sheetView topLeftCell="A4" workbookViewId="0">
      <selection activeCell="P23" sqref="P23"/>
    </sheetView>
  </sheetViews>
  <sheetFormatPr defaultRowHeight="14.4" x14ac:dyDescent="0.3"/>
  <sheetData>
    <row r="1" spans="1:12" ht="46.2" x14ac:dyDescent="0.85">
      <c r="A1" s="27" t="s">
        <v>201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3" spans="1:12" ht="18" x14ac:dyDescent="0.35">
      <c r="B3" s="29"/>
      <c r="C3" s="29" t="s">
        <v>4</v>
      </c>
      <c r="D3" s="29" t="s">
        <v>2</v>
      </c>
      <c r="E3" s="29" t="s">
        <v>80</v>
      </c>
      <c r="F3" s="29" t="s">
        <v>6</v>
      </c>
      <c r="G3" s="29" t="s">
        <v>5</v>
      </c>
      <c r="H3" s="29" t="s">
        <v>3</v>
      </c>
      <c r="J3" s="29" t="s">
        <v>202</v>
      </c>
      <c r="K3" s="29" t="s">
        <v>203</v>
      </c>
    </row>
    <row r="4" spans="1:12" ht="18" x14ac:dyDescent="0.35">
      <c r="B4" s="29" t="s">
        <v>4</v>
      </c>
      <c r="C4" s="30"/>
      <c r="D4" s="31" t="s">
        <v>204</v>
      </c>
      <c r="E4" s="31" t="s">
        <v>205</v>
      </c>
      <c r="F4" s="31" t="s">
        <v>206</v>
      </c>
      <c r="G4" s="31" t="s">
        <v>15</v>
      </c>
      <c r="H4" s="31" t="s">
        <v>207</v>
      </c>
      <c r="I4">
        <v>1</v>
      </c>
      <c r="J4" s="29" t="s">
        <v>4</v>
      </c>
      <c r="K4" s="31" t="s">
        <v>208</v>
      </c>
    </row>
    <row r="5" spans="1:12" ht="18" x14ac:dyDescent="0.35">
      <c r="B5" s="29" t="s">
        <v>2</v>
      </c>
      <c r="C5" s="31" t="s">
        <v>209</v>
      </c>
      <c r="D5" s="30"/>
      <c r="E5" s="31" t="s">
        <v>210</v>
      </c>
      <c r="F5" s="31" t="s">
        <v>31</v>
      </c>
      <c r="G5" s="31" t="s">
        <v>211</v>
      </c>
      <c r="H5" s="31" t="s">
        <v>212</v>
      </c>
      <c r="I5">
        <v>2</v>
      </c>
      <c r="J5" s="29" t="s">
        <v>3</v>
      </c>
      <c r="K5" s="31" t="s">
        <v>213</v>
      </c>
    </row>
    <row r="6" spans="1:12" ht="18" x14ac:dyDescent="0.35">
      <c r="B6" s="29" t="s">
        <v>80</v>
      </c>
      <c r="C6" s="31" t="s">
        <v>214</v>
      </c>
      <c r="D6" s="31" t="s">
        <v>207</v>
      </c>
      <c r="E6" s="30"/>
      <c r="F6" s="31" t="s">
        <v>15</v>
      </c>
      <c r="G6" s="31" t="s">
        <v>210</v>
      </c>
      <c r="H6" s="31" t="s">
        <v>215</v>
      </c>
      <c r="I6">
        <v>3</v>
      </c>
      <c r="J6" s="29" t="s">
        <v>6</v>
      </c>
      <c r="K6" s="31" t="s">
        <v>216</v>
      </c>
    </row>
    <row r="7" spans="1:12" ht="18" x14ac:dyDescent="0.35">
      <c r="B7" s="29" t="s">
        <v>6</v>
      </c>
      <c r="C7" s="31" t="s">
        <v>51</v>
      </c>
      <c r="D7" s="31" t="s">
        <v>15</v>
      </c>
      <c r="E7" s="31" t="s">
        <v>31</v>
      </c>
      <c r="F7" s="30"/>
      <c r="G7" s="31" t="s">
        <v>47</v>
      </c>
      <c r="H7" s="31" t="s">
        <v>206</v>
      </c>
      <c r="I7">
        <v>4</v>
      </c>
      <c r="J7" s="29" t="s">
        <v>80</v>
      </c>
      <c r="K7" s="31" t="s">
        <v>217</v>
      </c>
    </row>
    <row r="8" spans="1:12" ht="18" x14ac:dyDescent="0.35">
      <c r="B8" s="29" t="s">
        <v>5</v>
      </c>
      <c r="C8" s="31" t="s">
        <v>31</v>
      </c>
      <c r="D8" s="31" t="s">
        <v>218</v>
      </c>
      <c r="E8" s="31" t="s">
        <v>207</v>
      </c>
      <c r="F8" s="31" t="s">
        <v>219</v>
      </c>
      <c r="G8" s="30"/>
      <c r="H8" s="31" t="s">
        <v>220</v>
      </c>
      <c r="I8">
        <v>5</v>
      </c>
      <c r="J8" s="29" t="s">
        <v>2</v>
      </c>
      <c r="K8" s="31" t="s">
        <v>221</v>
      </c>
    </row>
    <row r="9" spans="1:12" ht="18" x14ac:dyDescent="0.35">
      <c r="B9" s="29" t="s">
        <v>3</v>
      </c>
      <c r="C9" s="31" t="s">
        <v>210</v>
      </c>
      <c r="D9" s="31" t="s">
        <v>222</v>
      </c>
      <c r="E9" s="31" t="s">
        <v>57</v>
      </c>
      <c r="F9" s="31" t="s">
        <v>51</v>
      </c>
      <c r="G9" s="31" t="s">
        <v>223</v>
      </c>
      <c r="H9" s="30"/>
      <c r="I9">
        <v>6</v>
      </c>
      <c r="J9" s="29" t="s">
        <v>5</v>
      </c>
      <c r="K9" s="31" t="s">
        <v>15</v>
      </c>
    </row>
    <row r="11" spans="1:12" ht="23.4" x14ac:dyDescent="0.45">
      <c r="B11" s="32" t="s">
        <v>224</v>
      </c>
      <c r="C11" s="33"/>
      <c r="D11" s="33"/>
    </row>
    <row r="12" spans="1:12" ht="18" x14ac:dyDescent="0.35">
      <c r="B12" s="34"/>
    </row>
    <row r="13" spans="1:12" ht="15.6" x14ac:dyDescent="0.3">
      <c r="B13" s="35">
        <v>1</v>
      </c>
      <c r="C13" s="105" t="s">
        <v>17</v>
      </c>
      <c r="D13" s="106"/>
      <c r="E13" s="107"/>
      <c r="F13" s="36" t="s">
        <v>225</v>
      </c>
      <c r="G13" s="37"/>
      <c r="H13" s="35">
        <v>17</v>
      </c>
      <c r="I13" s="38" t="s">
        <v>226</v>
      </c>
      <c r="J13" s="38"/>
      <c r="K13" s="36" t="s">
        <v>27</v>
      </c>
    </row>
    <row r="14" spans="1:12" ht="15.6" x14ac:dyDescent="0.3">
      <c r="B14" s="35">
        <v>2</v>
      </c>
      <c r="C14" s="105" t="s">
        <v>227</v>
      </c>
      <c r="D14" s="106"/>
      <c r="E14" s="107"/>
      <c r="F14" s="36" t="s">
        <v>228</v>
      </c>
      <c r="G14" s="37"/>
      <c r="H14" s="35">
        <v>18</v>
      </c>
      <c r="I14" s="38" t="s">
        <v>185</v>
      </c>
      <c r="J14" s="38"/>
      <c r="K14" s="36" t="s">
        <v>229</v>
      </c>
    </row>
    <row r="15" spans="1:12" ht="15.6" x14ac:dyDescent="0.3">
      <c r="B15" s="35">
        <v>3</v>
      </c>
      <c r="C15" s="38" t="s">
        <v>230</v>
      </c>
      <c r="D15" s="35"/>
      <c r="E15" s="35"/>
      <c r="F15" s="36" t="s">
        <v>231</v>
      </c>
      <c r="G15" s="37"/>
      <c r="H15" s="35">
        <v>19</v>
      </c>
      <c r="I15" s="38" t="s">
        <v>81</v>
      </c>
      <c r="J15" s="35"/>
      <c r="K15" s="36" t="s">
        <v>59</v>
      </c>
    </row>
    <row r="16" spans="1:12" ht="15.6" x14ac:dyDescent="0.3">
      <c r="B16" s="35">
        <v>4</v>
      </c>
      <c r="C16" s="39" t="s">
        <v>33</v>
      </c>
      <c r="D16" s="40"/>
      <c r="E16" s="41"/>
      <c r="F16" s="42" t="s">
        <v>232</v>
      </c>
      <c r="G16" s="37"/>
      <c r="H16" s="35">
        <v>20</v>
      </c>
      <c r="I16" s="38" t="s">
        <v>22</v>
      </c>
      <c r="J16" s="35"/>
      <c r="K16" s="36" t="s">
        <v>59</v>
      </c>
    </row>
    <row r="17" spans="2:11" ht="15.6" x14ac:dyDescent="0.3">
      <c r="B17" s="35">
        <v>5</v>
      </c>
      <c r="C17" s="105" t="s">
        <v>115</v>
      </c>
      <c r="D17" s="106"/>
      <c r="E17" s="107"/>
      <c r="F17" s="36" t="s">
        <v>233</v>
      </c>
      <c r="G17" s="37"/>
      <c r="H17" s="35">
        <v>21</v>
      </c>
      <c r="I17" s="38" t="s">
        <v>234</v>
      </c>
      <c r="J17" s="38"/>
      <c r="K17" s="36" t="s">
        <v>235</v>
      </c>
    </row>
    <row r="18" spans="2:11" ht="15.6" x14ac:dyDescent="0.3">
      <c r="B18" s="43">
        <v>6</v>
      </c>
      <c r="C18" s="105" t="s">
        <v>236</v>
      </c>
      <c r="D18" s="106"/>
      <c r="E18" s="107"/>
      <c r="F18" s="36" t="s">
        <v>233</v>
      </c>
      <c r="G18" s="37"/>
      <c r="H18" s="35">
        <v>22</v>
      </c>
      <c r="I18" s="38" t="s">
        <v>237</v>
      </c>
      <c r="J18" s="38"/>
      <c r="K18" s="36" t="s">
        <v>235</v>
      </c>
    </row>
    <row r="19" spans="2:11" ht="15.6" x14ac:dyDescent="0.3">
      <c r="B19" s="43">
        <v>7</v>
      </c>
      <c r="C19" s="105" t="s">
        <v>238</v>
      </c>
      <c r="D19" s="106"/>
      <c r="E19" s="107"/>
      <c r="F19" s="36" t="s">
        <v>239</v>
      </c>
      <c r="G19" s="37"/>
      <c r="H19" s="35">
        <v>23</v>
      </c>
      <c r="I19" s="38" t="s">
        <v>84</v>
      </c>
      <c r="J19" s="38"/>
      <c r="K19" s="36" t="s">
        <v>240</v>
      </c>
    </row>
    <row r="20" spans="2:11" ht="15.6" x14ac:dyDescent="0.3">
      <c r="B20" s="43">
        <v>8</v>
      </c>
      <c r="C20" s="38" t="s">
        <v>241</v>
      </c>
      <c r="D20" s="35"/>
      <c r="E20" s="35"/>
      <c r="F20" s="36" t="s">
        <v>239</v>
      </c>
      <c r="G20" s="37"/>
      <c r="H20" s="35">
        <v>24</v>
      </c>
      <c r="I20" s="38" t="s">
        <v>242</v>
      </c>
      <c r="J20" s="38"/>
      <c r="K20" s="36" t="s">
        <v>240</v>
      </c>
    </row>
    <row r="21" spans="2:11" ht="15.6" x14ac:dyDescent="0.3">
      <c r="B21" s="43">
        <v>9</v>
      </c>
      <c r="C21" s="105" t="s">
        <v>243</v>
      </c>
      <c r="D21" s="106"/>
      <c r="E21" s="107"/>
      <c r="F21" s="36" t="s">
        <v>239</v>
      </c>
      <c r="G21" s="37"/>
      <c r="H21" s="35">
        <v>25</v>
      </c>
      <c r="I21" s="38" t="s">
        <v>82</v>
      </c>
      <c r="J21" s="38"/>
      <c r="K21" s="36" t="s">
        <v>244</v>
      </c>
    </row>
    <row r="22" spans="2:11" ht="15.6" x14ac:dyDescent="0.3">
      <c r="B22" s="43">
        <v>10</v>
      </c>
      <c r="C22" s="105" t="s">
        <v>245</v>
      </c>
      <c r="D22" s="106"/>
      <c r="E22" s="107"/>
      <c r="F22" s="44" t="s">
        <v>239</v>
      </c>
      <c r="G22" s="37"/>
      <c r="H22" s="35">
        <v>26</v>
      </c>
      <c r="I22" s="38" t="s">
        <v>246</v>
      </c>
      <c r="J22" s="38"/>
      <c r="K22" s="36" t="s">
        <v>247</v>
      </c>
    </row>
    <row r="23" spans="2:11" ht="15.6" x14ac:dyDescent="0.3">
      <c r="B23" s="43">
        <v>11</v>
      </c>
      <c r="C23" s="105" t="s">
        <v>144</v>
      </c>
      <c r="D23" s="106"/>
      <c r="E23" s="107"/>
      <c r="F23" s="36" t="s">
        <v>15</v>
      </c>
      <c r="G23" s="37"/>
      <c r="H23" s="35">
        <v>27</v>
      </c>
      <c r="I23" s="38" t="s">
        <v>248</v>
      </c>
      <c r="J23" s="38"/>
      <c r="K23" s="36" t="s">
        <v>247</v>
      </c>
    </row>
    <row r="24" spans="2:11" ht="15.6" x14ac:dyDescent="0.3">
      <c r="B24" s="43">
        <v>12</v>
      </c>
      <c r="C24" s="105" t="s">
        <v>36</v>
      </c>
      <c r="D24" s="106"/>
      <c r="E24" s="107"/>
      <c r="F24" s="36" t="s">
        <v>15</v>
      </c>
      <c r="G24" s="37"/>
      <c r="H24" s="35">
        <v>28</v>
      </c>
      <c r="I24" s="38" t="s">
        <v>123</v>
      </c>
      <c r="J24" s="38"/>
      <c r="K24" s="36" t="s">
        <v>249</v>
      </c>
    </row>
    <row r="25" spans="2:11" ht="15.6" x14ac:dyDescent="0.3">
      <c r="B25" s="43">
        <v>13</v>
      </c>
      <c r="C25" s="105" t="s">
        <v>250</v>
      </c>
      <c r="D25" s="106"/>
      <c r="E25" s="107"/>
      <c r="F25" s="36" t="s">
        <v>15</v>
      </c>
      <c r="G25" s="37"/>
      <c r="H25" s="35">
        <v>29</v>
      </c>
      <c r="I25" s="38" t="s">
        <v>251</v>
      </c>
      <c r="J25" s="38"/>
      <c r="K25" s="36" t="s">
        <v>252</v>
      </c>
    </row>
    <row r="26" spans="2:11" ht="15.6" x14ac:dyDescent="0.3">
      <c r="B26" s="43">
        <v>14</v>
      </c>
      <c r="C26" s="105" t="s">
        <v>197</v>
      </c>
      <c r="D26" s="106"/>
      <c r="E26" s="107"/>
      <c r="F26" s="36" t="s">
        <v>253</v>
      </c>
      <c r="G26" s="37"/>
      <c r="H26" s="35">
        <v>30</v>
      </c>
      <c r="I26" s="38" t="s">
        <v>254</v>
      </c>
      <c r="J26" s="45"/>
      <c r="K26" s="36" t="s">
        <v>252</v>
      </c>
    </row>
    <row r="27" spans="2:11" ht="15.6" x14ac:dyDescent="0.3">
      <c r="B27" s="43">
        <v>15</v>
      </c>
      <c r="C27" s="105" t="s">
        <v>255</v>
      </c>
      <c r="D27" s="106"/>
      <c r="E27" s="107"/>
      <c r="F27" s="36" t="s">
        <v>62</v>
      </c>
      <c r="G27" s="37"/>
      <c r="H27" s="35">
        <v>31</v>
      </c>
      <c r="I27" s="38" t="s">
        <v>87</v>
      </c>
      <c r="J27" s="12"/>
      <c r="K27" s="36" t="s">
        <v>252</v>
      </c>
    </row>
    <row r="28" spans="2:11" ht="15.6" x14ac:dyDescent="0.3">
      <c r="B28" s="35">
        <v>16</v>
      </c>
      <c r="C28" s="38" t="s">
        <v>256</v>
      </c>
      <c r="D28" s="35"/>
      <c r="E28" s="35"/>
      <c r="F28" s="36" t="s">
        <v>257</v>
      </c>
      <c r="H28" s="35">
        <v>32</v>
      </c>
      <c r="I28" s="38" t="s">
        <v>184</v>
      </c>
      <c r="J28" s="38"/>
      <c r="K28" s="36" t="s">
        <v>258</v>
      </c>
    </row>
  </sheetData>
  <mergeCells count="12">
    <mergeCell ref="C27:E27"/>
    <mergeCell ref="C13:E13"/>
    <mergeCell ref="C14:E14"/>
    <mergeCell ref="C17:E17"/>
    <mergeCell ref="C18:E18"/>
    <mergeCell ref="C19:E19"/>
    <mergeCell ref="C21:E21"/>
    <mergeCell ref="C22:E22"/>
    <mergeCell ref="C23:E23"/>
    <mergeCell ref="C24:E24"/>
    <mergeCell ref="C25:E25"/>
    <mergeCell ref="C26:E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6D0F-BF68-45A2-AC29-A2157A71821F}">
  <dimension ref="A1:H54"/>
  <sheetViews>
    <sheetView workbookViewId="0">
      <selection activeCell="J22" sqref="J22"/>
    </sheetView>
  </sheetViews>
  <sheetFormatPr defaultRowHeight="14.4" x14ac:dyDescent="0.3"/>
  <sheetData>
    <row r="1" spans="1:8" ht="24.6" x14ac:dyDescent="0.4">
      <c r="A1" s="46" t="s">
        <v>259</v>
      </c>
    </row>
    <row r="3" spans="1:8" x14ac:dyDescent="0.3">
      <c r="C3" s="47" t="s">
        <v>100</v>
      </c>
      <c r="D3" s="47" t="s">
        <v>260</v>
      </c>
      <c r="E3" s="47" t="s">
        <v>261</v>
      </c>
      <c r="F3" s="47" t="s">
        <v>262</v>
      </c>
      <c r="G3" s="47" t="s">
        <v>263</v>
      </c>
      <c r="H3" s="47" t="s">
        <v>203</v>
      </c>
    </row>
    <row r="4" spans="1:8" ht="17.399999999999999" x14ac:dyDescent="0.3">
      <c r="A4" s="48" t="s">
        <v>264</v>
      </c>
      <c r="B4" s="48"/>
      <c r="C4" s="49"/>
      <c r="D4" s="48"/>
      <c r="E4" s="48"/>
      <c r="F4" s="48"/>
      <c r="G4" s="48"/>
      <c r="H4" s="48"/>
    </row>
    <row r="5" spans="1:8" x14ac:dyDescent="0.3">
      <c r="A5" s="12" t="s">
        <v>123</v>
      </c>
      <c r="B5" s="12"/>
      <c r="C5" s="12">
        <v>34</v>
      </c>
      <c r="D5" s="12">
        <v>28</v>
      </c>
      <c r="E5" s="12">
        <v>18</v>
      </c>
      <c r="F5" s="12">
        <v>5</v>
      </c>
      <c r="G5" s="12">
        <v>1.556</v>
      </c>
      <c r="H5" s="12">
        <v>1</v>
      </c>
    </row>
    <row r="6" spans="1:8" x14ac:dyDescent="0.3">
      <c r="A6" s="12" t="s">
        <v>195</v>
      </c>
      <c r="B6" s="12"/>
      <c r="C6" s="12">
        <v>91</v>
      </c>
      <c r="D6" s="12">
        <v>91</v>
      </c>
      <c r="E6" s="12">
        <v>18</v>
      </c>
      <c r="F6" s="12">
        <v>20</v>
      </c>
      <c r="G6" s="12">
        <v>5.056</v>
      </c>
      <c r="H6" s="12">
        <v>2</v>
      </c>
    </row>
    <row r="7" spans="1:8" x14ac:dyDescent="0.3">
      <c r="A7" s="12" t="s">
        <v>36</v>
      </c>
      <c r="B7" s="12"/>
      <c r="C7" s="12">
        <v>32</v>
      </c>
      <c r="D7" s="12">
        <v>25</v>
      </c>
      <c r="E7" s="12">
        <v>24</v>
      </c>
      <c r="F7" s="12">
        <v>5</v>
      </c>
      <c r="G7" s="12">
        <v>1.042</v>
      </c>
      <c r="H7" s="12">
        <v>0</v>
      </c>
    </row>
    <row r="8" spans="1:8" x14ac:dyDescent="0.3">
      <c r="A8" s="12" t="s">
        <v>8</v>
      </c>
      <c r="B8" s="12"/>
      <c r="C8" s="12">
        <v>71</v>
      </c>
      <c r="D8" s="12">
        <v>71</v>
      </c>
      <c r="E8" s="12">
        <v>24</v>
      </c>
      <c r="F8" s="12">
        <v>10</v>
      </c>
      <c r="G8" s="12">
        <v>2.9529999999999998</v>
      </c>
      <c r="H8" s="12">
        <v>2</v>
      </c>
    </row>
    <row r="9" spans="1:8" x14ac:dyDescent="0.3">
      <c r="A9" s="12" t="s">
        <v>82</v>
      </c>
      <c r="B9" s="12"/>
      <c r="C9" s="12">
        <v>32</v>
      </c>
      <c r="D9" s="12">
        <v>10</v>
      </c>
      <c r="E9" s="12">
        <v>15</v>
      </c>
      <c r="F9" s="12">
        <v>2</v>
      </c>
      <c r="G9" s="12">
        <v>0.66700000000000004</v>
      </c>
      <c r="H9" s="12">
        <v>0</v>
      </c>
    </row>
    <row r="10" spans="1:8" x14ac:dyDescent="0.3">
      <c r="A10" s="50" t="s">
        <v>17</v>
      </c>
      <c r="B10" s="12"/>
      <c r="C10" s="12">
        <v>65</v>
      </c>
      <c r="D10" s="12">
        <v>65</v>
      </c>
      <c r="E10" s="12">
        <v>15</v>
      </c>
      <c r="F10" s="50">
        <v>30</v>
      </c>
      <c r="G10" s="12">
        <v>4.3330000000000002</v>
      </c>
      <c r="H10" s="12">
        <v>3</v>
      </c>
    </row>
    <row r="11" spans="1:8" x14ac:dyDescent="0.3">
      <c r="A11" s="12" t="s">
        <v>184</v>
      </c>
      <c r="B11" s="12"/>
      <c r="C11" s="12">
        <v>27</v>
      </c>
      <c r="D11" s="12">
        <v>18</v>
      </c>
      <c r="E11" s="12">
        <v>33</v>
      </c>
      <c r="F11" s="12">
        <v>3</v>
      </c>
      <c r="G11" s="12">
        <v>0.56299999999999994</v>
      </c>
      <c r="H11" s="12">
        <v>0</v>
      </c>
    </row>
    <row r="12" spans="1:8" x14ac:dyDescent="0.3">
      <c r="A12" s="12" t="s">
        <v>265</v>
      </c>
      <c r="B12" s="12"/>
      <c r="C12" s="12">
        <v>42</v>
      </c>
      <c r="D12" s="12">
        <v>42</v>
      </c>
      <c r="E12" s="12">
        <v>33</v>
      </c>
      <c r="F12" s="12">
        <v>6</v>
      </c>
      <c r="G12" s="12">
        <v>1.3129999999999999</v>
      </c>
      <c r="H12" s="12">
        <v>2</v>
      </c>
    </row>
    <row r="14" spans="1:8" ht="17.399999999999999" x14ac:dyDescent="0.3">
      <c r="A14" s="48" t="s">
        <v>266</v>
      </c>
    </row>
    <row r="15" spans="1:8" x14ac:dyDescent="0.3">
      <c r="A15" s="12" t="s">
        <v>267</v>
      </c>
      <c r="B15" s="12"/>
      <c r="C15" s="12">
        <v>35</v>
      </c>
      <c r="D15" s="12">
        <v>27</v>
      </c>
      <c r="E15" s="12">
        <v>25</v>
      </c>
      <c r="F15" s="12">
        <v>6</v>
      </c>
      <c r="G15" s="12">
        <v>1.125</v>
      </c>
      <c r="H15" s="12">
        <v>0</v>
      </c>
    </row>
    <row r="16" spans="1:8" x14ac:dyDescent="0.3">
      <c r="A16" s="12" t="s">
        <v>19</v>
      </c>
      <c r="B16" s="12"/>
      <c r="C16" s="12">
        <v>105</v>
      </c>
      <c r="D16" s="12">
        <v>105</v>
      </c>
      <c r="E16" s="12">
        <v>25</v>
      </c>
      <c r="F16" s="12">
        <v>19</v>
      </c>
      <c r="G16" s="12">
        <v>4.375</v>
      </c>
      <c r="H16" s="12">
        <v>2</v>
      </c>
    </row>
    <row r="17" spans="1:8" x14ac:dyDescent="0.3">
      <c r="A17" s="12" t="s">
        <v>84</v>
      </c>
      <c r="B17" s="12"/>
      <c r="C17" s="12">
        <v>35</v>
      </c>
      <c r="D17" s="12">
        <v>35</v>
      </c>
      <c r="E17" s="12">
        <v>14</v>
      </c>
      <c r="F17" s="12">
        <v>9</v>
      </c>
      <c r="G17" s="12">
        <v>2.5</v>
      </c>
      <c r="H17" s="12">
        <v>3</v>
      </c>
    </row>
    <row r="18" spans="1:8" x14ac:dyDescent="0.3">
      <c r="A18" s="12" t="s">
        <v>22</v>
      </c>
      <c r="B18" s="12"/>
      <c r="C18" s="12">
        <v>64</v>
      </c>
      <c r="D18" s="12">
        <v>22</v>
      </c>
      <c r="E18" s="12">
        <v>14</v>
      </c>
      <c r="F18" s="12">
        <v>7</v>
      </c>
      <c r="G18" s="12">
        <v>1.571</v>
      </c>
      <c r="H18" s="12">
        <v>0</v>
      </c>
    </row>
    <row r="19" spans="1:8" x14ac:dyDescent="0.3">
      <c r="A19" s="12" t="s">
        <v>185</v>
      </c>
      <c r="B19" s="12"/>
      <c r="C19" s="12">
        <v>34</v>
      </c>
      <c r="D19" s="12">
        <v>21</v>
      </c>
      <c r="E19" s="12">
        <v>21</v>
      </c>
      <c r="F19" s="12">
        <v>4</v>
      </c>
      <c r="G19" s="12">
        <v>1</v>
      </c>
      <c r="H19" s="12">
        <v>0</v>
      </c>
    </row>
    <row r="20" spans="1:8" x14ac:dyDescent="0.3">
      <c r="A20" s="12" t="s">
        <v>81</v>
      </c>
      <c r="B20" s="12"/>
      <c r="C20" s="12">
        <v>49</v>
      </c>
      <c r="D20" s="12">
        <v>49</v>
      </c>
      <c r="E20" s="12">
        <v>21</v>
      </c>
      <c r="F20" s="12">
        <v>5</v>
      </c>
      <c r="G20" s="12">
        <v>2.3330000000000002</v>
      </c>
      <c r="H20" s="12">
        <v>3</v>
      </c>
    </row>
    <row r="21" spans="1:8" x14ac:dyDescent="0.3">
      <c r="A21" s="12" t="s">
        <v>33</v>
      </c>
      <c r="B21" s="12"/>
      <c r="C21" s="12">
        <v>32</v>
      </c>
      <c r="D21" s="12">
        <v>24</v>
      </c>
      <c r="E21" s="12">
        <v>22</v>
      </c>
      <c r="F21" s="12">
        <v>5</v>
      </c>
      <c r="G21" s="12">
        <v>1.091</v>
      </c>
      <c r="H21" s="12">
        <v>0</v>
      </c>
    </row>
    <row r="22" spans="1:8" x14ac:dyDescent="0.3">
      <c r="A22" s="12" t="s">
        <v>193</v>
      </c>
      <c r="B22" s="12"/>
      <c r="C22" s="12">
        <v>45</v>
      </c>
      <c r="D22" s="12">
        <v>45</v>
      </c>
      <c r="E22" s="12">
        <v>22</v>
      </c>
      <c r="F22" s="12">
        <v>9</v>
      </c>
      <c r="G22" s="12">
        <v>2.0449999999999999</v>
      </c>
      <c r="H22" s="12">
        <v>2</v>
      </c>
    </row>
    <row r="24" spans="1:8" ht="17.399999999999999" x14ac:dyDescent="0.3">
      <c r="A24" s="48" t="s">
        <v>268</v>
      </c>
    </row>
    <row r="25" spans="1:8" x14ac:dyDescent="0.3">
      <c r="A25" s="12" t="s">
        <v>269</v>
      </c>
      <c r="B25" s="12"/>
      <c r="C25" s="12">
        <v>73</v>
      </c>
      <c r="D25" s="12">
        <v>73</v>
      </c>
      <c r="E25" s="12">
        <v>25</v>
      </c>
      <c r="F25" s="12">
        <v>20</v>
      </c>
      <c r="G25" s="12">
        <v>2.92</v>
      </c>
      <c r="H25" s="12">
        <v>2</v>
      </c>
    </row>
    <row r="26" spans="1:8" x14ac:dyDescent="0.3">
      <c r="A26" s="12" t="s">
        <v>270</v>
      </c>
      <c r="B26" s="12"/>
      <c r="C26" s="12">
        <v>52</v>
      </c>
      <c r="D26" s="12">
        <v>51</v>
      </c>
      <c r="E26" s="12">
        <v>25</v>
      </c>
      <c r="F26" s="12">
        <v>7</v>
      </c>
      <c r="G26" s="12">
        <v>2.04</v>
      </c>
      <c r="H26" s="12">
        <v>0</v>
      </c>
    </row>
    <row r="27" spans="1:8" x14ac:dyDescent="0.3">
      <c r="A27" s="12" t="s">
        <v>50</v>
      </c>
      <c r="B27" s="12"/>
      <c r="C27" s="12">
        <v>63</v>
      </c>
      <c r="D27" s="12">
        <v>33</v>
      </c>
      <c r="E27" s="12">
        <v>20</v>
      </c>
      <c r="F27" s="12">
        <v>6</v>
      </c>
      <c r="G27" s="12">
        <v>1.65</v>
      </c>
      <c r="H27" s="12">
        <v>0</v>
      </c>
    </row>
    <row r="28" spans="1:8" x14ac:dyDescent="0.3">
      <c r="A28" s="12" t="s">
        <v>271</v>
      </c>
      <c r="B28" s="12"/>
      <c r="C28" s="12">
        <v>40</v>
      </c>
      <c r="D28" s="12">
        <v>40</v>
      </c>
      <c r="E28" s="12">
        <v>20</v>
      </c>
      <c r="F28" s="12">
        <v>10</v>
      </c>
      <c r="G28" s="12">
        <v>2</v>
      </c>
      <c r="H28" s="12">
        <v>3</v>
      </c>
    </row>
    <row r="29" spans="1:8" x14ac:dyDescent="0.3">
      <c r="A29" s="12" t="s">
        <v>245</v>
      </c>
      <c r="B29" s="12"/>
      <c r="C29" s="12">
        <v>46</v>
      </c>
      <c r="D29" s="12">
        <v>46</v>
      </c>
      <c r="E29" s="12">
        <v>23</v>
      </c>
      <c r="F29" s="12">
        <v>11</v>
      </c>
      <c r="G29" s="12">
        <v>2</v>
      </c>
      <c r="H29" s="12">
        <v>2</v>
      </c>
    </row>
    <row r="30" spans="1:8" x14ac:dyDescent="0.3">
      <c r="A30" s="12" t="s">
        <v>82</v>
      </c>
      <c r="B30" s="12"/>
      <c r="C30" s="12">
        <v>32</v>
      </c>
      <c r="D30" s="12">
        <v>15</v>
      </c>
      <c r="E30" s="12">
        <v>23</v>
      </c>
      <c r="F30" s="12">
        <v>4</v>
      </c>
      <c r="G30" s="12">
        <v>0.65200000000000002</v>
      </c>
      <c r="H30" s="12">
        <v>0</v>
      </c>
    </row>
    <row r="31" spans="1:8" x14ac:dyDescent="0.3">
      <c r="A31" s="12" t="s">
        <v>193</v>
      </c>
      <c r="B31" s="12"/>
      <c r="C31" s="12">
        <v>46</v>
      </c>
      <c r="D31" s="12">
        <v>38</v>
      </c>
      <c r="E31" s="12">
        <v>28</v>
      </c>
      <c r="F31" s="12">
        <v>7</v>
      </c>
      <c r="G31" s="12">
        <v>1.357</v>
      </c>
      <c r="H31" s="12">
        <v>0</v>
      </c>
    </row>
    <row r="32" spans="1:8" x14ac:dyDescent="0.3">
      <c r="A32" s="12" t="s">
        <v>197</v>
      </c>
      <c r="B32" s="12"/>
      <c r="C32" s="12">
        <v>30</v>
      </c>
      <c r="D32" s="12">
        <v>30</v>
      </c>
      <c r="E32" s="12">
        <v>28</v>
      </c>
      <c r="F32" s="12">
        <v>5</v>
      </c>
      <c r="G32" s="12">
        <v>1.071</v>
      </c>
      <c r="H32" s="12">
        <v>3</v>
      </c>
    </row>
    <row r="34" spans="1:8" x14ac:dyDescent="0.3">
      <c r="A34" s="51" t="s">
        <v>272</v>
      </c>
      <c r="B34" s="51"/>
      <c r="C34" s="47" t="s">
        <v>273</v>
      </c>
      <c r="D34" s="47" t="s">
        <v>203</v>
      </c>
      <c r="E34" s="47"/>
      <c r="F34" s="47"/>
      <c r="G34" s="47" t="s">
        <v>273</v>
      </c>
      <c r="H34" s="47" t="s">
        <v>203</v>
      </c>
    </row>
    <row r="35" spans="1:8" x14ac:dyDescent="0.3">
      <c r="A35" s="12" t="s">
        <v>274</v>
      </c>
      <c r="B35" s="12"/>
      <c r="C35" s="12">
        <v>5</v>
      </c>
      <c r="D35" s="12">
        <v>11</v>
      </c>
      <c r="E35" s="12" t="s">
        <v>82</v>
      </c>
      <c r="F35" s="12"/>
      <c r="G35" s="12">
        <v>6</v>
      </c>
      <c r="H35" s="12">
        <v>4</v>
      </c>
    </row>
    <row r="36" spans="1:8" x14ac:dyDescent="0.3">
      <c r="A36" s="12" t="s">
        <v>144</v>
      </c>
      <c r="B36" s="12"/>
      <c r="C36" s="12">
        <v>4</v>
      </c>
      <c r="D36" s="12">
        <v>10</v>
      </c>
      <c r="E36" s="12" t="s">
        <v>10</v>
      </c>
      <c r="F36" s="12"/>
      <c r="G36" s="12">
        <v>2</v>
      </c>
      <c r="H36" s="12">
        <v>3</v>
      </c>
    </row>
    <row r="37" spans="1:8" x14ac:dyDescent="0.3">
      <c r="A37" s="12" t="s">
        <v>275</v>
      </c>
      <c r="B37" s="12"/>
      <c r="C37" s="12">
        <v>5</v>
      </c>
      <c r="D37" s="12">
        <v>9</v>
      </c>
      <c r="E37" s="12" t="s">
        <v>33</v>
      </c>
      <c r="F37" s="12"/>
      <c r="G37" s="12">
        <v>3</v>
      </c>
      <c r="H37" s="12">
        <v>2</v>
      </c>
    </row>
    <row r="38" spans="1:8" x14ac:dyDescent="0.3">
      <c r="A38" s="12" t="s">
        <v>19</v>
      </c>
      <c r="B38" s="12"/>
      <c r="C38" s="12">
        <v>4</v>
      </c>
      <c r="D38" s="12">
        <v>8</v>
      </c>
      <c r="E38" s="12" t="s">
        <v>276</v>
      </c>
      <c r="F38" s="12"/>
      <c r="G38" s="12">
        <v>1</v>
      </c>
      <c r="H38" s="12">
        <v>2</v>
      </c>
    </row>
    <row r="39" spans="1:8" x14ac:dyDescent="0.3">
      <c r="A39" s="12" t="s">
        <v>195</v>
      </c>
      <c r="B39" s="12"/>
      <c r="C39" s="12">
        <v>5</v>
      </c>
      <c r="D39" s="12">
        <v>8</v>
      </c>
      <c r="E39" s="41" t="s">
        <v>168</v>
      </c>
      <c r="F39" s="12"/>
      <c r="G39" s="12">
        <v>4</v>
      </c>
      <c r="H39" s="12">
        <v>1</v>
      </c>
    </row>
    <row r="40" spans="1:8" x14ac:dyDescent="0.3">
      <c r="A40" s="41" t="s">
        <v>265</v>
      </c>
      <c r="B40" s="12"/>
      <c r="C40" s="12">
        <v>5</v>
      </c>
      <c r="D40" s="12">
        <v>8</v>
      </c>
      <c r="E40" s="41" t="s">
        <v>277</v>
      </c>
      <c r="F40" s="12"/>
      <c r="G40" s="12">
        <v>4</v>
      </c>
      <c r="H40" s="12">
        <v>0</v>
      </c>
    </row>
    <row r="41" spans="1:8" x14ac:dyDescent="0.3">
      <c r="A41" s="12" t="s">
        <v>84</v>
      </c>
      <c r="B41" s="12"/>
      <c r="C41" s="12">
        <v>4</v>
      </c>
      <c r="D41" s="12">
        <v>7</v>
      </c>
      <c r="E41" s="41" t="s">
        <v>184</v>
      </c>
      <c r="F41" s="12"/>
      <c r="G41" s="12">
        <v>5</v>
      </c>
      <c r="H41" s="12">
        <v>0</v>
      </c>
    </row>
    <row r="42" spans="1:8" x14ac:dyDescent="0.3">
      <c r="A42" s="12" t="s">
        <v>50</v>
      </c>
      <c r="B42" s="12"/>
      <c r="C42" s="12">
        <v>5</v>
      </c>
      <c r="D42" s="12">
        <v>7</v>
      </c>
    </row>
    <row r="43" spans="1:8" x14ac:dyDescent="0.3">
      <c r="A43" s="12" t="s">
        <v>185</v>
      </c>
      <c r="B43" s="12"/>
      <c r="C43" s="12">
        <v>5</v>
      </c>
      <c r="D43" s="12">
        <v>7</v>
      </c>
    </row>
    <row r="44" spans="1:8" x14ac:dyDescent="0.3">
      <c r="A44" s="12" t="s">
        <v>278</v>
      </c>
      <c r="B44" s="12"/>
      <c r="C44" s="12">
        <v>5</v>
      </c>
      <c r="D44" s="12">
        <v>7</v>
      </c>
    </row>
    <row r="45" spans="1:8" x14ac:dyDescent="0.3">
      <c r="A45" s="12" t="s">
        <v>17</v>
      </c>
      <c r="B45" s="12"/>
      <c r="C45" s="12">
        <v>5</v>
      </c>
      <c r="D45" s="12">
        <v>7</v>
      </c>
    </row>
    <row r="46" spans="1:8" x14ac:dyDescent="0.3">
      <c r="A46" s="12" t="s">
        <v>22</v>
      </c>
      <c r="B46" s="12"/>
      <c r="C46" s="12">
        <v>5</v>
      </c>
      <c r="D46" s="12">
        <v>6</v>
      </c>
    </row>
    <row r="47" spans="1:8" x14ac:dyDescent="0.3">
      <c r="A47" s="12" t="s">
        <v>271</v>
      </c>
      <c r="B47" s="12"/>
      <c r="C47" s="12">
        <v>5</v>
      </c>
      <c r="D47" s="12">
        <v>6</v>
      </c>
      <c r="G47" s="51" t="s">
        <v>279</v>
      </c>
    </row>
    <row r="48" spans="1:8" x14ac:dyDescent="0.3">
      <c r="A48" s="12" t="s">
        <v>81</v>
      </c>
      <c r="B48" s="12"/>
      <c r="C48" s="12">
        <v>5</v>
      </c>
      <c r="D48" s="12">
        <v>6</v>
      </c>
    </row>
    <row r="49" spans="1:8" x14ac:dyDescent="0.3">
      <c r="A49" s="12" t="s">
        <v>167</v>
      </c>
      <c r="B49" s="12"/>
      <c r="C49" s="12">
        <v>5</v>
      </c>
      <c r="D49" s="12">
        <v>6</v>
      </c>
      <c r="F49">
        <v>1</v>
      </c>
      <c r="G49" s="52" t="s">
        <v>4</v>
      </c>
      <c r="H49" s="12">
        <v>35</v>
      </c>
    </row>
    <row r="50" spans="1:8" x14ac:dyDescent="0.3">
      <c r="A50" s="12" t="s">
        <v>8</v>
      </c>
      <c r="B50" s="12"/>
      <c r="C50" s="12">
        <v>2</v>
      </c>
      <c r="D50" s="12">
        <v>5</v>
      </c>
      <c r="F50">
        <v>2</v>
      </c>
      <c r="G50" s="52" t="s">
        <v>6</v>
      </c>
      <c r="H50" s="12">
        <v>29</v>
      </c>
    </row>
    <row r="51" spans="1:8" x14ac:dyDescent="0.3">
      <c r="A51" s="12" t="s">
        <v>36</v>
      </c>
      <c r="B51" s="12"/>
      <c r="C51" s="12">
        <v>5</v>
      </c>
      <c r="D51" s="12">
        <v>5</v>
      </c>
      <c r="F51">
        <v>3</v>
      </c>
      <c r="G51" s="52" t="s">
        <v>280</v>
      </c>
      <c r="H51" s="12">
        <v>27</v>
      </c>
    </row>
    <row r="52" spans="1:8" x14ac:dyDescent="0.3">
      <c r="A52" s="12" t="s">
        <v>267</v>
      </c>
      <c r="B52" s="12"/>
      <c r="C52" s="12">
        <v>5</v>
      </c>
      <c r="D52" s="12">
        <v>5</v>
      </c>
      <c r="F52">
        <v>4</v>
      </c>
      <c r="G52" s="52" t="s">
        <v>2</v>
      </c>
      <c r="H52" s="12">
        <v>27</v>
      </c>
    </row>
    <row r="53" spans="1:8" x14ac:dyDescent="0.3">
      <c r="A53" s="12" t="s">
        <v>193</v>
      </c>
      <c r="B53" s="12"/>
      <c r="C53" s="12">
        <v>6</v>
      </c>
      <c r="D53" s="12">
        <v>5</v>
      </c>
      <c r="F53">
        <v>5</v>
      </c>
      <c r="G53" s="52" t="s">
        <v>80</v>
      </c>
      <c r="H53" s="12">
        <v>24</v>
      </c>
    </row>
    <row r="54" spans="1:8" x14ac:dyDescent="0.3">
      <c r="A54" s="12" t="s">
        <v>123</v>
      </c>
      <c r="B54" s="12"/>
      <c r="C54" s="12">
        <v>5</v>
      </c>
      <c r="D54" s="12">
        <v>4</v>
      </c>
      <c r="F54">
        <v>6</v>
      </c>
      <c r="G54" s="52" t="s">
        <v>5</v>
      </c>
      <c r="H54" s="12">
        <v>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96C6-DB31-4F1F-A5E8-74E0A7FD0F82}">
  <dimension ref="A1:I55"/>
  <sheetViews>
    <sheetView workbookViewId="0">
      <selection activeCell="J20" sqref="J20"/>
    </sheetView>
  </sheetViews>
  <sheetFormatPr defaultRowHeight="14.4" x14ac:dyDescent="0.3"/>
  <sheetData>
    <row r="1" spans="1:9" ht="28.8" thickBot="1" x14ac:dyDescent="0.55000000000000004">
      <c r="A1" s="53" t="s">
        <v>281</v>
      </c>
      <c r="B1" s="54"/>
      <c r="C1" s="54"/>
      <c r="D1" s="54"/>
      <c r="E1" s="54"/>
      <c r="F1" s="54"/>
      <c r="G1" s="54"/>
      <c r="H1" s="55"/>
      <c r="I1" s="56"/>
    </row>
    <row r="2" spans="1:9" ht="16.2" thickBot="1" x14ac:dyDescent="0.35">
      <c r="A2" s="57" t="s">
        <v>282</v>
      </c>
      <c r="B2" s="58" t="s">
        <v>283</v>
      </c>
      <c r="C2" s="59"/>
      <c r="D2" s="60" t="s">
        <v>284</v>
      </c>
      <c r="E2" s="60" t="s">
        <v>285</v>
      </c>
      <c r="F2" s="60" t="s">
        <v>261</v>
      </c>
      <c r="G2" s="60" t="s">
        <v>286</v>
      </c>
      <c r="H2" s="60" t="s">
        <v>263</v>
      </c>
      <c r="I2" s="61" t="s">
        <v>203</v>
      </c>
    </row>
    <row r="3" spans="1:9" x14ac:dyDescent="0.3">
      <c r="A3" s="62" t="s">
        <v>2</v>
      </c>
      <c r="B3" s="63" t="s">
        <v>19</v>
      </c>
      <c r="C3" s="63"/>
      <c r="D3" s="63">
        <v>100</v>
      </c>
      <c r="E3" s="63">
        <v>100</v>
      </c>
      <c r="F3" s="63">
        <v>13</v>
      </c>
      <c r="G3" s="63">
        <v>22</v>
      </c>
      <c r="H3" s="63">
        <v>7.6920000000000002</v>
      </c>
      <c r="I3" s="64">
        <v>2</v>
      </c>
    </row>
    <row r="4" spans="1:9" ht="15" thickBot="1" x14ac:dyDescent="0.35">
      <c r="A4" s="65" t="s">
        <v>80</v>
      </c>
      <c r="B4" s="66" t="s">
        <v>167</v>
      </c>
      <c r="C4" s="66"/>
      <c r="D4" s="66">
        <v>78</v>
      </c>
      <c r="E4" s="66">
        <v>29</v>
      </c>
      <c r="F4" s="66">
        <v>13</v>
      </c>
      <c r="G4" s="66">
        <v>22</v>
      </c>
      <c r="H4" s="66">
        <v>5.6150000000000002</v>
      </c>
      <c r="I4" s="67">
        <v>0</v>
      </c>
    </row>
    <row r="5" spans="1:9" x14ac:dyDescent="0.3">
      <c r="A5" s="62" t="s">
        <v>2</v>
      </c>
      <c r="B5" s="63" t="s">
        <v>8</v>
      </c>
      <c r="C5" s="63"/>
      <c r="D5" s="63">
        <v>71</v>
      </c>
      <c r="E5" s="63">
        <v>71</v>
      </c>
      <c r="F5" s="63">
        <v>19</v>
      </c>
      <c r="G5" s="63">
        <v>10</v>
      </c>
      <c r="H5" s="63">
        <v>3.7370000000000001</v>
      </c>
      <c r="I5" s="64">
        <v>2</v>
      </c>
    </row>
    <row r="6" spans="1:9" ht="15" thickBot="1" x14ac:dyDescent="0.35">
      <c r="A6" s="65" t="s">
        <v>80</v>
      </c>
      <c r="B6" s="66" t="s">
        <v>287</v>
      </c>
      <c r="C6" s="66"/>
      <c r="D6" s="66">
        <v>66</v>
      </c>
      <c r="E6" s="66">
        <v>60</v>
      </c>
      <c r="F6" s="66">
        <v>19</v>
      </c>
      <c r="G6" s="66">
        <v>18</v>
      </c>
      <c r="H6" s="66">
        <v>3.1579999999999999</v>
      </c>
      <c r="I6" s="67">
        <v>0</v>
      </c>
    </row>
    <row r="7" spans="1:9" x14ac:dyDescent="0.3">
      <c r="A7" s="62" t="s">
        <v>2</v>
      </c>
      <c r="B7" s="63" t="s">
        <v>81</v>
      </c>
      <c r="C7" s="63"/>
      <c r="D7" s="63">
        <v>52</v>
      </c>
      <c r="E7" s="63">
        <v>52</v>
      </c>
      <c r="F7" s="63">
        <v>18</v>
      </c>
      <c r="G7" s="63">
        <v>14</v>
      </c>
      <c r="H7" s="63">
        <v>2.8889999999999998</v>
      </c>
      <c r="I7" s="64">
        <v>3</v>
      </c>
    </row>
    <row r="8" spans="1:9" ht="15" thickBot="1" x14ac:dyDescent="0.35">
      <c r="A8" s="65" t="s">
        <v>80</v>
      </c>
      <c r="B8" s="66" t="s">
        <v>50</v>
      </c>
      <c r="C8" s="66"/>
      <c r="D8" s="66">
        <v>64</v>
      </c>
      <c r="E8" s="66">
        <v>60</v>
      </c>
      <c r="F8" s="66">
        <v>18</v>
      </c>
      <c r="G8" s="66">
        <v>11</v>
      </c>
      <c r="H8" s="66">
        <v>3.3330000000000002</v>
      </c>
      <c r="I8" s="67">
        <v>0</v>
      </c>
    </row>
    <row r="9" spans="1:9" x14ac:dyDescent="0.3">
      <c r="A9" s="62" t="s">
        <v>2</v>
      </c>
      <c r="B9" s="63" t="s">
        <v>193</v>
      </c>
      <c r="C9" s="63"/>
      <c r="D9" s="63">
        <v>46</v>
      </c>
      <c r="E9" s="63">
        <v>46</v>
      </c>
      <c r="F9" s="63">
        <v>17</v>
      </c>
      <c r="G9" s="63">
        <v>15</v>
      </c>
      <c r="H9" s="63">
        <v>2.706</v>
      </c>
      <c r="I9" s="64">
        <v>3</v>
      </c>
    </row>
    <row r="10" spans="1:9" ht="15" thickBot="1" x14ac:dyDescent="0.35">
      <c r="A10" s="65" t="s">
        <v>80</v>
      </c>
      <c r="B10" s="66" t="s">
        <v>276</v>
      </c>
      <c r="C10" s="66"/>
      <c r="D10" s="66">
        <v>60</v>
      </c>
      <c r="E10" s="66">
        <v>37</v>
      </c>
      <c r="F10" s="66">
        <v>17</v>
      </c>
      <c r="G10" s="66">
        <v>9</v>
      </c>
      <c r="H10" s="66">
        <v>2.1179999999999999</v>
      </c>
      <c r="I10" s="67">
        <v>0</v>
      </c>
    </row>
    <row r="11" spans="1:9" ht="16.2" thickBot="1" x14ac:dyDescent="0.35">
      <c r="A11" s="68" t="s">
        <v>282</v>
      </c>
      <c r="B11" s="69" t="s">
        <v>283</v>
      </c>
      <c r="C11" s="70"/>
      <c r="D11" s="71" t="s">
        <v>284</v>
      </c>
      <c r="E11" s="71" t="s">
        <v>285</v>
      </c>
      <c r="F11" s="71" t="s">
        <v>261</v>
      </c>
      <c r="G11" s="71" t="s">
        <v>286</v>
      </c>
      <c r="H11" s="71" t="s">
        <v>263</v>
      </c>
      <c r="I11" s="72" t="s">
        <v>203</v>
      </c>
    </row>
    <row r="12" spans="1:9" x14ac:dyDescent="0.3">
      <c r="A12" s="62" t="s">
        <v>3</v>
      </c>
      <c r="B12" s="63" t="s">
        <v>185</v>
      </c>
      <c r="C12" s="63"/>
      <c r="D12" s="63">
        <v>37</v>
      </c>
      <c r="E12" s="63">
        <v>12</v>
      </c>
      <c r="F12" s="63">
        <v>14</v>
      </c>
      <c r="G12" s="63">
        <v>3</v>
      </c>
      <c r="H12" s="63">
        <v>0.85699999999999998</v>
      </c>
      <c r="I12" s="64">
        <v>0</v>
      </c>
    </row>
    <row r="13" spans="1:9" ht="15" thickBot="1" x14ac:dyDescent="0.35">
      <c r="A13" s="65" t="s">
        <v>4</v>
      </c>
      <c r="B13" s="66" t="s">
        <v>195</v>
      </c>
      <c r="C13" s="66"/>
      <c r="D13" s="66">
        <v>90</v>
      </c>
      <c r="E13" s="66">
        <v>90</v>
      </c>
      <c r="F13" s="66">
        <v>14</v>
      </c>
      <c r="G13" s="66">
        <v>27</v>
      </c>
      <c r="H13" s="66">
        <v>6.4290000000000003</v>
      </c>
      <c r="I13" s="67">
        <v>3</v>
      </c>
    </row>
    <row r="14" spans="1:9" x14ac:dyDescent="0.3">
      <c r="A14" s="62" t="s">
        <v>3</v>
      </c>
      <c r="B14" s="63" t="s">
        <v>84</v>
      </c>
      <c r="C14" s="63"/>
      <c r="D14" s="63">
        <v>34</v>
      </c>
      <c r="E14" s="63">
        <v>32</v>
      </c>
      <c r="F14" s="63">
        <v>25</v>
      </c>
      <c r="G14" s="63">
        <v>11</v>
      </c>
      <c r="H14" s="63">
        <v>1.28</v>
      </c>
      <c r="I14" s="64">
        <v>0</v>
      </c>
    </row>
    <row r="15" spans="1:9" ht="15" thickBot="1" x14ac:dyDescent="0.35">
      <c r="A15" s="65" t="s">
        <v>4</v>
      </c>
      <c r="B15" s="66" t="s">
        <v>17</v>
      </c>
      <c r="C15" s="66"/>
      <c r="D15" s="66">
        <v>66</v>
      </c>
      <c r="E15" s="66">
        <v>66</v>
      </c>
      <c r="F15" s="66">
        <v>25</v>
      </c>
      <c r="G15" s="66">
        <v>12</v>
      </c>
      <c r="H15" s="66">
        <v>2.64</v>
      </c>
      <c r="I15" s="67">
        <v>2</v>
      </c>
    </row>
    <row r="16" spans="1:9" x14ac:dyDescent="0.3">
      <c r="A16" s="62" t="s">
        <v>3</v>
      </c>
      <c r="B16" s="63" t="s">
        <v>288</v>
      </c>
      <c r="C16" s="63"/>
      <c r="D16" s="63">
        <v>33</v>
      </c>
      <c r="E16" s="63">
        <v>33</v>
      </c>
      <c r="F16" s="63">
        <v>23</v>
      </c>
      <c r="G16" s="63">
        <v>8</v>
      </c>
      <c r="H16" s="63">
        <v>1.4350000000000001</v>
      </c>
      <c r="I16" s="64">
        <v>3</v>
      </c>
    </row>
    <row r="17" spans="1:9" ht="15" thickBot="1" x14ac:dyDescent="0.35">
      <c r="A17" s="65" t="s">
        <v>4</v>
      </c>
      <c r="B17" s="66" t="s">
        <v>289</v>
      </c>
      <c r="C17" s="66"/>
      <c r="D17" s="66">
        <v>53</v>
      </c>
      <c r="E17" s="66">
        <v>35</v>
      </c>
      <c r="F17" s="66">
        <v>23</v>
      </c>
      <c r="G17" s="66">
        <v>5</v>
      </c>
      <c r="H17" s="66">
        <v>1.522</v>
      </c>
      <c r="I17" s="67">
        <v>0</v>
      </c>
    </row>
    <row r="18" spans="1:9" x14ac:dyDescent="0.3">
      <c r="A18" s="62" t="s">
        <v>3</v>
      </c>
      <c r="B18" s="63" t="s">
        <v>33</v>
      </c>
      <c r="C18" s="63"/>
      <c r="D18" s="63">
        <v>29</v>
      </c>
      <c r="E18" s="63">
        <v>4</v>
      </c>
      <c r="F18" s="63">
        <v>11</v>
      </c>
      <c r="G18" s="63">
        <v>2</v>
      </c>
      <c r="H18" s="63">
        <v>0.36399999999999999</v>
      </c>
      <c r="I18" s="64">
        <v>0</v>
      </c>
    </row>
    <row r="19" spans="1:9" ht="15" thickBot="1" x14ac:dyDescent="0.35">
      <c r="A19" s="65" t="s">
        <v>4</v>
      </c>
      <c r="B19" s="66" t="s">
        <v>144</v>
      </c>
      <c r="C19" s="66"/>
      <c r="D19" s="66">
        <v>46</v>
      </c>
      <c r="E19" s="66">
        <v>46</v>
      </c>
      <c r="F19" s="66">
        <v>11</v>
      </c>
      <c r="G19" s="66">
        <v>19</v>
      </c>
      <c r="H19" s="66">
        <v>4.1820000000000004</v>
      </c>
      <c r="I19" s="67">
        <v>3</v>
      </c>
    </row>
    <row r="20" spans="1:9" ht="16.2" thickBot="1" x14ac:dyDescent="0.35">
      <c r="A20" s="73" t="s">
        <v>282</v>
      </c>
      <c r="B20" s="74" t="s">
        <v>283</v>
      </c>
      <c r="C20" s="75"/>
      <c r="D20" s="76" t="s">
        <v>284</v>
      </c>
      <c r="E20" s="76" t="s">
        <v>285</v>
      </c>
      <c r="F20" s="76" t="s">
        <v>261</v>
      </c>
      <c r="G20" s="76" t="s">
        <v>286</v>
      </c>
      <c r="H20" s="76" t="s">
        <v>263</v>
      </c>
      <c r="I20" s="77" t="s">
        <v>203</v>
      </c>
    </row>
    <row r="21" spans="1:9" x14ac:dyDescent="0.3">
      <c r="A21" s="78" t="s">
        <v>6</v>
      </c>
      <c r="B21" s="79" t="s">
        <v>290</v>
      </c>
      <c r="C21" s="79"/>
      <c r="D21" s="79">
        <v>52</v>
      </c>
      <c r="E21" s="79">
        <v>52</v>
      </c>
      <c r="F21" s="79">
        <v>28</v>
      </c>
      <c r="G21" s="79">
        <v>12</v>
      </c>
      <c r="H21" s="79">
        <v>1.857</v>
      </c>
      <c r="I21" s="80">
        <v>2</v>
      </c>
    </row>
    <row r="22" spans="1:9" ht="15" thickBot="1" x14ac:dyDescent="0.35">
      <c r="A22" s="81" t="s">
        <v>5</v>
      </c>
      <c r="B22" s="82" t="s">
        <v>123</v>
      </c>
      <c r="C22" s="82"/>
      <c r="D22" s="82">
        <v>37</v>
      </c>
      <c r="E22" s="82">
        <v>29</v>
      </c>
      <c r="F22" s="82">
        <v>28</v>
      </c>
      <c r="G22" s="82">
        <v>6</v>
      </c>
      <c r="H22" s="82">
        <v>1.036</v>
      </c>
      <c r="I22" s="83">
        <v>0</v>
      </c>
    </row>
    <row r="23" spans="1:9" x14ac:dyDescent="0.3">
      <c r="A23" s="78" t="s">
        <v>6</v>
      </c>
      <c r="B23" s="79" t="s">
        <v>115</v>
      </c>
      <c r="C23" s="79"/>
      <c r="D23" s="79">
        <v>41</v>
      </c>
      <c r="E23" s="79">
        <v>29</v>
      </c>
      <c r="F23" s="79">
        <v>24</v>
      </c>
      <c r="G23" s="79">
        <v>9</v>
      </c>
      <c r="H23" s="79">
        <v>1.208</v>
      </c>
      <c r="I23" s="80">
        <v>0</v>
      </c>
    </row>
    <row r="24" spans="1:9" ht="15" thickBot="1" x14ac:dyDescent="0.35">
      <c r="A24" s="81" t="s">
        <v>5</v>
      </c>
      <c r="B24" s="82" t="s">
        <v>36</v>
      </c>
      <c r="C24" s="82"/>
      <c r="D24" s="82">
        <v>34</v>
      </c>
      <c r="E24" s="82">
        <v>34</v>
      </c>
      <c r="F24" s="82">
        <v>24</v>
      </c>
      <c r="G24" s="82">
        <v>7</v>
      </c>
      <c r="H24" s="82">
        <v>1.417</v>
      </c>
      <c r="I24" s="83">
        <v>3</v>
      </c>
    </row>
    <row r="25" spans="1:9" x14ac:dyDescent="0.3">
      <c r="A25" s="78" t="s">
        <v>6</v>
      </c>
      <c r="B25" s="79" t="s">
        <v>82</v>
      </c>
      <c r="C25" s="79"/>
      <c r="D25" s="79">
        <v>33</v>
      </c>
      <c r="E25" s="79">
        <v>33</v>
      </c>
      <c r="F25" s="79">
        <v>25</v>
      </c>
      <c r="G25" s="79">
        <v>7</v>
      </c>
      <c r="H25" s="79">
        <v>1.32</v>
      </c>
      <c r="I25" s="80">
        <v>3</v>
      </c>
    </row>
    <row r="26" spans="1:9" ht="15" thickBot="1" x14ac:dyDescent="0.35">
      <c r="A26" s="81" t="s">
        <v>5</v>
      </c>
      <c r="B26" s="82" t="s">
        <v>291</v>
      </c>
      <c r="C26" s="82"/>
      <c r="D26" s="82">
        <v>32</v>
      </c>
      <c r="E26" s="82">
        <v>20</v>
      </c>
      <c r="F26" s="82">
        <v>25</v>
      </c>
      <c r="G26" s="82">
        <v>6</v>
      </c>
      <c r="H26" s="82">
        <v>0.8</v>
      </c>
      <c r="I26" s="83">
        <v>0</v>
      </c>
    </row>
    <row r="27" spans="1:9" x14ac:dyDescent="0.3">
      <c r="A27" s="78" t="s">
        <v>6</v>
      </c>
      <c r="B27" s="79" t="s">
        <v>197</v>
      </c>
      <c r="C27" s="79"/>
      <c r="D27" s="79">
        <v>29</v>
      </c>
      <c r="E27" s="79">
        <v>29</v>
      </c>
      <c r="F27" s="79">
        <v>39</v>
      </c>
      <c r="G27" s="79">
        <v>5</v>
      </c>
      <c r="H27" s="79">
        <v>0.74399999999999999</v>
      </c>
      <c r="I27" s="80">
        <v>2</v>
      </c>
    </row>
    <row r="28" spans="1:9" x14ac:dyDescent="0.3">
      <c r="A28" s="84" t="s">
        <v>5</v>
      </c>
      <c r="B28" s="85" t="s">
        <v>168</v>
      </c>
      <c r="C28" s="85"/>
      <c r="D28" s="85">
        <v>31</v>
      </c>
      <c r="E28" s="85">
        <v>29</v>
      </c>
      <c r="F28" s="85">
        <v>39</v>
      </c>
      <c r="G28" s="85">
        <v>5</v>
      </c>
      <c r="H28" s="85">
        <v>0.74399999999999999</v>
      </c>
      <c r="I28" s="86">
        <v>0</v>
      </c>
    </row>
    <row r="29" spans="1:9" x14ac:dyDescent="0.3">
      <c r="A29" s="87"/>
      <c r="B29" s="88" t="s">
        <v>292</v>
      </c>
      <c r="C29" s="89"/>
      <c r="D29" s="88" t="s">
        <v>293</v>
      </c>
      <c r="E29" s="88" t="s">
        <v>294</v>
      </c>
      <c r="F29" s="87"/>
      <c r="G29" s="88" t="s">
        <v>279</v>
      </c>
      <c r="H29" s="88" t="s">
        <v>273</v>
      </c>
      <c r="I29" s="88" t="s">
        <v>203</v>
      </c>
    </row>
    <row r="30" spans="1:9" x14ac:dyDescent="0.3">
      <c r="A30" s="89">
        <v>1</v>
      </c>
      <c r="B30" s="89" t="s">
        <v>193</v>
      </c>
      <c r="C30" s="89"/>
      <c r="D30" s="89">
        <v>5</v>
      </c>
      <c r="E30" s="89">
        <v>11</v>
      </c>
      <c r="F30" s="89">
        <v>1</v>
      </c>
      <c r="G30" s="89" t="s">
        <v>2</v>
      </c>
      <c r="H30" s="89">
        <v>5</v>
      </c>
      <c r="I30" s="89">
        <v>38</v>
      </c>
    </row>
    <row r="31" spans="1:9" x14ac:dyDescent="0.3">
      <c r="A31" s="89">
        <v>2</v>
      </c>
      <c r="B31" s="89" t="s">
        <v>81</v>
      </c>
      <c r="C31" s="89"/>
      <c r="D31" s="89">
        <v>5</v>
      </c>
      <c r="E31" s="89">
        <v>9</v>
      </c>
      <c r="F31" s="89">
        <v>2</v>
      </c>
      <c r="G31" s="89" t="s">
        <v>80</v>
      </c>
      <c r="H31" s="89">
        <v>5</v>
      </c>
      <c r="I31" s="89">
        <v>29</v>
      </c>
    </row>
    <row r="32" spans="1:9" x14ac:dyDescent="0.3">
      <c r="A32" s="89">
        <v>3</v>
      </c>
      <c r="B32" s="89" t="s">
        <v>19</v>
      </c>
      <c r="C32" s="89"/>
      <c r="D32" s="89">
        <v>5</v>
      </c>
      <c r="E32" s="89">
        <v>9</v>
      </c>
      <c r="F32" s="89">
        <v>3</v>
      </c>
      <c r="G32" s="89" t="s">
        <v>3</v>
      </c>
      <c r="H32" s="89">
        <v>5</v>
      </c>
      <c r="I32" s="89">
        <v>27</v>
      </c>
    </row>
    <row r="33" spans="1:9" x14ac:dyDescent="0.3">
      <c r="A33" s="89">
        <v>4</v>
      </c>
      <c r="B33" s="89" t="s">
        <v>295</v>
      </c>
      <c r="C33" s="89"/>
      <c r="D33" s="89">
        <v>3</v>
      </c>
      <c r="E33" s="89">
        <v>8</v>
      </c>
      <c r="F33" s="89">
        <v>4</v>
      </c>
      <c r="G33" s="89" t="s">
        <v>4</v>
      </c>
      <c r="H33" s="89">
        <v>5</v>
      </c>
      <c r="I33" s="89">
        <v>22</v>
      </c>
    </row>
    <row r="34" spans="1:9" x14ac:dyDescent="0.3">
      <c r="A34" s="89">
        <v>5</v>
      </c>
      <c r="B34" s="89" t="s">
        <v>195</v>
      </c>
      <c r="C34" s="89"/>
      <c r="D34" s="89">
        <v>4</v>
      </c>
      <c r="E34" s="89">
        <v>8</v>
      </c>
      <c r="F34" s="89">
        <v>5</v>
      </c>
      <c r="G34" s="89" t="s">
        <v>6</v>
      </c>
      <c r="H34" s="89">
        <v>5</v>
      </c>
      <c r="I34" s="89">
        <v>19</v>
      </c>
    </row>
    <row r="35" spans="1:9" x14ac:dyDescent="0.3">
      <c r="A35" s="89">
        <v>6</v>
      </c>
      <c r="B35" s="89" t="s">
        <v>183</v>
      </c>
      <c r="C35" s="89"/>
      <c r="D35" s="89">
        <v>5</v>
      </c>
      <c r="E35" s="89">
        <v>8</v>
      </c>
      <c r="F35" s="89">
        <v>6</v>
      </c>
      <c r="G35" s="89" t="s">
        <v>5</v>
      </c>
      <c r="H35" s="89">
        <v>5</v>
      </c>
      <c r="I35" s="89">
        <v>14</v>
      </c>
    </row>
    <row r="36" spans="1:9" x14ac:dyDescent="0.3">
      <c r="A36" s="89">
        <v>7</v>
      </c>
      <c r="B36" s="89" t="s">
        <v>33</v>
      </c>
      <c r="C36" s="89"/>
      <c r="D36" s="89">
        <v>5</v>
      </c>
      <c r="E36" s="89">
        <v>7</v>
      </c>
      <c r="F36" s="89"/>
      <c r="G36" s="89"/>
      <c r="H36" s="89"/>
      <c r="I36" s="89"/>
    </row>
    <row r="37" spans="1:9" x14ac:dyDescent="0.3">
      <c r="A37" s="89">
        <v>8</v>
      </c>
      <c r="B37" s="89" t="s">
        <v>115</v>
      </c>
      <c r="C37" s="89"/>
      <c r="D37" s="89">
        <v>5</v>
      </c>
      <c r="E37" s="89">
        <v>7</v>
      </c>
      <c r="F37" s="89"/>
      <c r="G37" s="89"/>
      <c r="H37" s="89"/>
      <c r="I37" s="89"/>
    </row>
    <row r="38" spans="1:9" x14ac:dyDescent="0.3">
      <c r="A38" s="89">
        <v>9</v>
      </c>
      <c r="B38" s="89" t="s">
        <v>287</v>
      </c>
      <c r="C38" s="89"/>
      <c r="D38" s="89">
        <v>5</v>
      </c>
      <c r="E38" s="89">
        <v>7</v>
      </c>
      <c r="F38" s="89"/>
      <c r="G38" s="89"/>
      <c r="H38" s="89"/>
      <c r="I38" s="89"/>
    </row>
    <row r="39" spans="1:9" x14ac:dyDescent="0.3">
      <c r="A39" s="89">
        <v>10</v>
      </c>
      <c r="B39" s="89" t="s">
        <v>84</v>
      </c>
      <c r="C39" s="89"/>
      <c r="D39" s="89">
        <v>5</v>
      </c>
      <c r="E39" s="89">
        <v>7</v>
      </c>
      <c r="F39" s="89"/>
      <c r="G39" s="89"/>
      <c r="H39" s="89"/>
      <c r="I39" s="89"/>
    </row>
    <row r="40" spans="1:9" x14ac:dyDescent="0.3">
      <c r="A40" s="89">
        <v>11</v>
      </c>
      <c r="B40" s="89" t="s">
        <v>168</v>
      </c>
      <c r="C40" s="89"/>
      <c r="D40" s="89">
        <v>5</v>
      </c>
      <c r="E40" s="89">
        <v>6</v>
      </c>
      <c r="F40" s="89"/>
      <c r="G40" s="89"/>
      <c r="H40" s="89"/>
      <c r="I40" s="89"/>
    </row>
    <row r="41" spans="1:9" x14ac:dyDescent="0.3">
      <c r="A41" s="89">
        <v>12</v>
      </c>
      <c r="B41" s="89" t="s">
        <v>22</v>
      </c>
      <c r="C41" s="89"/>
      <c r="D41" s="89">
        <v>3</v>
      </c>
      <c r="E41" s="89">
        <v>5</v>
      </c>
      <c r="F41" s="89"/>
      <c r="G41" s="89"/>
      <c r="H41" s="89"/>
      <c r="I41" s="89"/>
    </row>
    <row r="42" spans="1:9" x14ac:dyDescent="0.3">
      <c r="A42" s="89">
        <v>13</v>
      </c>
      <c r="B42" s="89" t="s">
        <v>167</v>
      </c>
      <c r="C42" s="89"/>
      <c r="D42" s="89">
        <v>4</v>
      </c>
      <c r="E42" s="89">
        <v>5</v>
      </c>
      <c r="F42" s="89"/>
      <c r="G42" s="89"/>
      <c r="H42" s="89"/>
      <c r="I42" s="89"/>
    </row>
    <row r="43" spans="1:9" x14ac:dyDescent="0.3">
      <c r="A43" s="89">
        <v>14</v>
      </c>
      <c r="B43" s="89" t="s">
        <v>290</v>
      </c>
      <c r="C43" s="89"/>
      <c r="D43" s="89">
        <v>4</v>
      </c>
      <c r="E43" s="89">
        <v>5</v>
      </c>
      <c r="F43" s="89"/>
      <c r="G43" s="89"/>
      <c r="H43" s="89"/>
      <c r="I43" s="89"/>
    </row>
    <row r="44" spans="1:9" x14ac:dyDescent="0.3">
      <c r="A44" s="89">
        <v>15</v>
      </c>
      <c r="B44" s="89" t="s">
        <v>185</v>
      </c>
      <c r="C44" s="89"/>
      <c r="D44" s="89">
        <v>5</v>
      </c>
      <c r="E44" s="89">
        <v>5</v>
      </c>
      <c r="F44" s="89"/>
      <c r="G44" s="89"/>
      <c r="H44" s="89"/>
      <c r="I44" s="89"/>
    </row>
    <row r="45" spans="1:9" x14ac:dyDescent="0.3">
      <c r="A45" s="89">
        <v>16</v>
      </c>
      <c r="B45" s="89" t="s">
        <v>276</v>
      </c>
      <c r="C45" s="89"/>
      <c r="D45" s="89">
        <v>5</v>
      </c>
      <c r="E45" s="89">
        <v>5</v>
      </c>
      <c r="F45" s="89"/>
      <c r="G45" s="89"/>
      <c r="H45" s="89"/>
      <c r="I45" s="89"/>
    </row>
    <row r="46" spans="1:9" x14ac:dyDescent="0.3">
      <c r="A46" s="89">
        <v>17</v>
      </c>
      <c r="B46" s="89" t="s">
        <v>289</v>
      </c>
      <c r="C46" s="89"/>
      <c r="D46" s="89">
        <v>5</v>
      </c>
      <c r="E46" s="89">
        <v>5</v>
      </c>
      <c r="F46" s="89"/>
      <c r="G46" s="89"/>
      <c r="H46" s="89"/>
      <c r="I46" s="89"/>
    </row>
    <row r="47" spans="1:9" x14ac:dyDescent="0.3">
      <c r="A47" s="89">
        <v>18</v>
      </c>
      <c r="B47" s="89" t="s">
        <v>82</v>
      </c>
      <c r="C47" s="89"/>
      <c r="D47" s="89">
        <v>5</v>
      </c>
      <c r="E47" s="89">
        <v>5</v>
      </c>
      <c r="F47" s="89"/>
      <c r="G47" s="89"/>
      <c r="H47" s="89"/>
      <c r="I47" s="89"/>
    </row>
    <row r="48" spans="1:9" x14ac:dyDescent="0.3">
      <c r="A48" s="89">
        <v>19</v>
      </c>
      <c r="B48" s="89" t="s">
        <v>144</v>
      </c>
      <c r="C48" s="89"/>
      <c r="D48" s="89">
        <v>5</v>
      </c>
      <c r="E48" s="89">
        <v>5</v>
      </c>
      <c r="F48" s="89"/>
      <c r="G48" s="89"/>
      <c r="H48" s="89"/>
      <c r="I48" s="89"/>
    </row>
    <row r="49" spans="1:9" x14ac:dyDescent="0.3">
      <c r="A49" s="89">
        <v>20</v>
      </c>
      <c r="B49" s="89" t="s">
        <v>36</v>
      </c>
      <c r="C49" s="89"/>
      <c r="D49" s="89">
        <v>7</v>
      </c>
      <c r="E49" s="89">
        <v>5</v>
      </c>
      <c r="F49" s="89"/>
      <c r="G49" s="89"/>
      <c r="H49" s="89"/>
      <c r="I49" s="89"/>
    </row>
    <row r="50" spans="1:9" x14ac:dyDescent="0.3">
      <c r="A50" s="89">
        <v>21</v>
      </c>
      <c r="B50" s="90" t="s">
        <v>8</v>
      </c>
      <c r="C50" s="91"/>
      <c r="D50" s="90">
        <v>2</v>
      </c>
      <c r="E50" s="90">
        <v>4</v>
      </c>
      <c r="F50" s="89"/>
      <c r="G50" s="89"/>
      <c r="H50" s="89"/>
      <c r="I50" s="89"/>
    </row>
    <row r="51" spans="1:9" x14ac:dyDescent="0.3">
      <c r="A51" s="89">
        <v>22</v>
      </c>
      <c r="B51" s="89" t="s">
        <v>50</v>
      </c>
      <c r="C51" s="89"/>
      <c r="D51" s="89">
        <v>5</v>
      </c>
      <c r="E51" s="89">
        <v>4</v>
      </c>
      <c r="F51" s="89"/>
      <c r="G51" s="89"/>
      <c r="H51" s="89"/>
      <c r="I51" s="89"/>
    </row>
    <row r="52" spans="1:9" x14ac:dyDescent="0.3">
      <c r="A52" s="89">
        <v>23</v>
      </c>
      <c r="B52" s="89" t="s">
        <v>17</v>
      </c>
      <c r="C52" s="89"/>
      <c r="D52" s="89">
        <v>5</v>
      </c>
      <c r="E52" s="89">
        <v>4</v>
      </c>
      <c r="F52" s="89"/>
      <c r="G52" s="89"/>
      <c r="H52" s="89"/>
      <c r="I52" s="89"/>
    </row>
    <row r="53" spans="1:9" x14ac:dyDescent="0.3">
      <c r="A53" s="89">
        <v>24</v>
      </c>
      <c r="B53" s="89" t="s">
        <v>197</v>
      </c>
      <c r="C53" s="89"/>
      <c r="D53" s="89">
        <v>4</v>
      </c>
      <c r="E53" s="89">
        <v>2</v>
      </c>
      <c r="F53" s="89"/>
      <c r="G53" s="89"/>
      <c r="H53" s="89"/>
      <c r="I53" s="89"/>
    </row>
    <row r="54" spans="1:9" x14ac:dyDescent="0.3">
      <c r="A54" s="89">
        <v>25</v>
      </c>
      <c r="B54" s="89" t="s">
        <v>291</v>
      </c>
      <c r="C54" s="89"/>
      <c r="D54" s="89">
        <v>5</v>
      </c>
      <c r="E54" s="89">
        <v>2</v>
      </c>
      <c r="F54" s="89"/>
      <c r="G54" s="89"/>
      <c r="H54" s="89"/>
      <c r="I54" s="89"/>
    </row>
    <row r="55" spans="1:9" x14ac:dyDescent="0.3">
      <c r="A55" s="89">
        <v>26</v>
      </c>
      <c r="B55" s="89" t="s">
        <v>123</v>
      </c>
      <c r="C55" s="89"/>
      <c r="D55" s="89">
        <v>5</v>
      </c>
      <c r="E55" s="89">
        <v>1</v>
      </c>
      <c r="F55" s="89"/>
      <c r="G55" s="89"/>
      <c r="H55" s="89"/>
      <c r="I55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B344-F34E-4BFC-8D5F-A06A0477F28B}">
  <dimension ref="B1:I54"/>
  <sheetViews>
    <sheetView workbookViewId="0">
      <selection activeCell="J18" sqref="J18"/>
    </sheetView>
  </sheetViews>
  <sheetFormatPr defaultRowHeight="14.4" x14ac:dyDescent="0.3"/>
  <sheetData>
    <row r="1" spans="2:9" ht="25.8" x14ac:dyDescent="0.5">
      <c r="B1" s="92" t="s">
        <v>52</v>
      </c>
      <c r="C1" s="92"/>
      <c r="D1" s="92"/>
      <c r="E1" s="92"/>
      <c r="F1" s="92"/>
      <c r="G1" s="92"/>
      <c r="H1" s="92"/>
      <c r="I1" s="1"/>
    </row>
    <row r="2" spans="2:9" x14ac:dyDescent="0.3">
      <c r="B2" s="2"/>
      <c r="C2" s="2"/>
      <c r="D2" s="2"/>
      <c r="E2" s="2"/>
      <c r="F2" s="2"/>
      <c r="G2" s="2"/>
    </row>
    <row r="3" spans="2:9" ht="18" x14ac:dyDescent="0.35">
      <c r="B3" s="93" t="s">
        <v>0</v>
      </c>
      <c r="C3" s="93"/>
      <c r="D3" s="93"/>
      <c r="E3" s="93"/>
      <c r="F3" s="93"/>
      <c r="G3" s="93"/>
      <c r="H3" s="93"/>
    </row>
    <row r="4" spans="2:9" ht="18" x14ac:dyDescent="0.35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1</v>
      </c>
    </row>
    <row r="5" spans="2:9" ht="18" x14ac:dyDescent="0.35">
      <c r="B5" s="5">
        <v>1</v>
      </c>
      <c r="C5" s="5" t="s">
        <v>4</v>
      </c>
      <c r="D5" s="6">
        <v>6</v>
      </c>
      <c r="E5" s="6">
        <v>6</v>
      </c>
      <c r="F5" s="6">
        <v>9</v>
      </c>
      <c r="G5" s="6">
        <v>7</v>
      </c>
      <c r="H5" s="6">
        <f>D5+E5+F5+G5</f>
        <v>28</v>
      </c>
    </row>
    <row r="6" spans="2:9" ht="18" x14ac:dyDescent="0.35">
      <c r="B6" s="5">
        <v>2</v>
      </c>
      <c r="C6" s="5" t="s">
        <v>2</v>
      </c>
      <c r="D6" s="6">
        <v>8</v>
      </c>
      <c r="E6" s="6">
        <v>5</v>
      </c>
      <c r="F6" s="6">
        <v>6</v>
      </c>
      <c r="G6" s="6">
        <v>2</v>
      </c>
      <c r="H6" s="6">
        <f>D6+E6+F6+G6</f>
        <v>21</v>
      </c>
    </row>
    <row r="7" spans="2:9" ht="18" x14ac:dyDescent="0.35">
      <c r="B7" s="5">
        <v>3</v>
      </c>
      <c r="C7" s="5" t="s">
        <v>3</v>
      </c>
      <c r="D7" s="6">
        <v>5</v>
      </c>
      <c r="E7" s="6">
        <v>4</v>
      </c>
      <c r="F7" s="6">
        <v>5</v>
      </c>
      <c r="G7" s="6">
        <v>4</v>
      </c>
      <c r="H7" s="6">
        <f>D7+E7+F7+G7</f>
        <v>18</v>
      </c>
    </row>
    <row r="8" spans="2:9" ht="18" x14ac:dyDescent="0.35">
      <c r="B8" s="5">
        <v>4</v>
      </c>
      <c r="C8" s="5" t="s">
        <v>6</v>
      </c>
      <c r="D8" s="6">
        <v>2</v>
      </c>
      <c r="E8" s="6">
        <v>3</v>
      </c>
      <c r="F8" s="6">
        <v>5</v>
      </c>
      <c r="G8" s="6">
        <v>6</v>
      </c>
      <c r="H8" s="6">
        <f>D8+E8+F8+G8</f>
        <v>16</v>
      </c>
    </row>
    <row r="9" spans="2:9" ht="18" x14ac:dyDescent="0.35">
      <c r="B9" s="5">
        <v>5</v>
      </c>
      <c r="C9" s="5" t="s">
        <v>5</v>
      </c>
      <c r="D9" s="6">
        <v>5</v>
      </c>
      <c r="E9" s="6">
        <v>4</v>
      </c>
      <c r="F9" s="6">
        <v>4</v>
      </c>
      <c r="G9" s="6">
        <v>2</v>
      </c>
      <c r="H9" s="6">
        <f>D9+E9+F9+G9</f>
        <v>15</v>
      </c>
    </row>
    <row r="11" spans="2:9" ht="18" x14ac:dyDescent="0.35">
      <c r="C11" s="8" t="s">
        <v>53</v>
      </c>
      <c r="D11" s="9" t="s">
        <v>54</v>
      </c>
      <c r="E11" s="9"/>
      <c r="F11" s="8"/>
      <c r="G11" s="8"/>
      <c r="H11" s="8"/>
    </row>
    <row r="12" spans="2:9" ht="18" x14ac:dyDescent="0.35">
      <c r="C12" s="8" t="s">
        <v>55</v>
      </c>
      <c r="D12" s="9" t="s">
        <v>27</v>
      </c>
      <c r="E12" s="9"/>
      <c r="F12" s="8"/>
      <c r="G12" s="8"/>
      <c r="H12" s="8"/>
    </row>
    <row r="13" spans="2:9" ht="18" x14ac:dyDescent="0.35">
      <c r="C13" s="8" t="s">
        <v>56</v>
      </c>
      <c r="D13" s="9" t="s">
        <v>57</v>
      </c>
      <c r="E13" s="9"/>
      <c r="F13" s="8"/>
      <c r="G13" s="8"/>
      <c r="H13" s="8"/>
    </row>
    <row r="14" spans="2:9" ht="18" x14ac:dyDescent="0.35">
      <c r="C14" s="8" t="s">
        <v>58</v>
      </c>
      <c r="D14" s="9" t="s">
        <v>59</v>
      </c>
      <c r="E14" s="9"/>
      <c r="F14" s="8"/>
      <c r="G14" s="8"/>
      <c r="H14" s="8"/>
    </row>
    <row r="15" spans="2:9" ht="18" x14ac:dyDescent="0.35">
      <c r="C15" s="8" t="s">
        <v>60</v>
      </c>
      <c r="D15" s="9" t="s">
        <v>61</v>
      </c>
      <c r="E15" s="9"/>
      <c r="F15" s="8"/>
      <c r="G15" s="8"/>
      <c r="H15" s="8"/>
    </row>
    <row r="16" spans="2:9" ht="18" x14ac:dyDescent="0.35">
      <c r="C16" s="8" t="s">
        <v>14</v>
      </c>
      <c r="D16" s="9" t="s">
        <v>31</v>
      </c>
      <c r="E16" s="9"/>
      <c r="F16" s="8"/>
      <c r="G16" s="8"/>
      <c r="H16" s="8"/>
    </row>
    <row r="17" spans="2:8" ht="18" x14ac:dyDescent="0.35">
      <c r="C17" s="8" t="s">
        <v>44</v>
      </c>
      <c r="D17" s="9" t="s">
        <v>62</v>
      </c>
      <c r="E17" s="9"/>
      <c r="F17" s="8"/>
      <c r="G17" s="8"/>
      <c r="H17" s="8"/>
    </row>
    <row r="18" spans="2:8" ht="18" x14ac:dyDescent="0.35">
      <c r="C18" s="8" t="s">
        <v>63</v>
      </c>
      <c r="D18" s="9" t="s">
        <v>64</v>
      </c>
      <c r="E18" s="9"/>
      <c r="F18" s="8"/>
      <c r="G18" s="8"/>
      <c r="H18" s="8"/>
    </row>
    <row r="19" spans="2:8" ht="18" x14ac:dyDescent="0.35">
      <c r="C19" s="8" t="s">
        <v>65</v>
      </c>
      <c r="D19" s="9" t="s">
        <v>66</v>
      </c>
      <c r="E19" s="10"/>
    </row>
    <row r="20" spans="2:8" ht="18" x14ac:dyDescent="0.35">
      <c r="C20" s="8" t="s">
        <v>67</v>
      </c>
      <c r="D20" s="9" t="s">
        <v>47</v>
      </c>
      <c r="E20" s="10"/>
    </row>
    <row r="21" spans="2:8" ht="18" x14ac:dyDescent="0.35">
      <c r="B21" s="94" t="s">
        <v>7</v>
      </c>
      <c r="C21" s="94"/>
      <c r="D21" s="94"/>
      <c r="E21" s="94"/>
      <c r="F21" s="94"/>
      <c r="G21" s="94"/>
      <c r="H21" s="94"/>
    </row>
    <row r="22" spans="2:8" ht="18" x14ac:dyDescent="0.35">
      <c r="B22" s="95"/>
      <c r="C22" s="95"/>
      <c r="D22" s="4">
        <v>1</v>
      </c>
      <c r="E22" s="4">
        <v>2</v>
      </c>
      <c r="F22" s="4">
        <v>3</v>
      </c>
      <c r="G22" s="4">
        <v>4</v>
      </c>
      <c r="H22" s="4" t="s">
        <v>1</v>
      </c>
    </row>
    <row r="23" spans="2:8" ht="18" x14ac:dyDescent="0.35">
      <c r="B23" s="5">
        <v>1</v>
      </c>
      <c r="C23" s="5" t="s">
        <v>19</v>
      </c>
      <c r="D23" s="6">
        <v>3</v>
      </c>
      <c r="E23" s="6">
        <v>2</v>
      </c>
      <c r="F23" s="6">
        <v>3</v>
      </c>
      <c r="G23" s="6">
        <v>2</v>
      </c>
      <c r="H23" s="6">
        <f t="shared" ref="H23:H53" si="0">D23+E23+F23+G23</f>
        <v>10</v>
      </c>
    </row>
    <row r="24" spans="2:8" ht="18" x14ac:dyDescent="0.35">
      <c r="B24" s="5">
        <v>2</v>
      </c>
      <c r="C24" s="5" t="s">
        <v>68</v>
      </c>
      <c r="D24" s="6"/>
      <c r="E24" s="6">
        <v>3</v>
      </c>
      <c r="F24" s="6">
        <v>3</v>
      </c>
      <c r="G24" s="6">
        <v>3</v>
      </c>
      <c r="H24" s="6">
        <f t="shared" si="0"/>
        <v>9</v>
      </c>
    </row>
    <row r="25" spans="2:8" ht="18" x14ac:dyDescent="0.35">
      <c r="B25" s="5">
        <v>3</v>
      </c>
      <c r="C25" s="5" t="s">
        <v>8</v>
      </c>
      <c r="D25" s="6">
        <v>2</v>
      </c>
      <c r="E25" s="6">
        <v>3</v>
      </c>
      <c r="F25" s="6">
        <v>2</v>
      </c>
      <c r="G25" s="6">
        <v>0</v>
      </c>
      <c r="H25" s="6">
        <f t="shared" si="0"/>
        <v>7</v>
      </c>
    </row>
    <row r="26" spans="2:8" ht="18" x14ac:dyDescent="0.35">
      <c r="B26" s="5">
        <v>4</v>
      </c>
      <c r="C26" s="5" t="s">
        <v>50</v>
      </c>
      <c r="D26" s="6">
        <v>3</v>
      </c>
      <c r="E26" s="6">
        <v>3</v>
      </c>
      <c r="F26" s="6">
        <v>0</v>
      </c>
      <c r="G26" s="6">
        <v>0</v>
      </c>
      <c r="H26" s="6">
        <f t="shared" si="0"/>
        <v>6</v>
      </c>
    </row>
    <row r="27" spans="2:8" ht="18" x14ac:dyDescent="0.35">
      <c r="B27" s="5">
        <v>5</v>
      </c>
      <c r="C27" s="5" t="s">
        <v>69</v>
      </c>
      <c r="D27" s="6">
        <v>2</v>
      </c>
      <c r="E27" s="6">
        <v>2</v>
      </c>
      <c r="F27" s="6">
        <v>2</v>
      </c>
      <c r="G27" s="6">
        <v>0</v>
      </c>
      <c r="H27" s="6">
        <f t="shared" si="0"/>
        <v>6</v>
      </c>
    </row>
    <row r="28" spans="2:8" ht="18" x14ac:dyDescent="0.35">
      <c r="B28" s="5">
        <v>6</v>
      </c>
      <c r="C28" s="11" t="s">
        <v>70</v>
      </c>
      <c r="D28" s="6">
        <v>2</v>
      </c>
      <c r="E28" s="6">
        <v>0</v>
      </c>
      <c r="F28" s="6">
        <v>2</v>
      </c>
      <c r="G28" s="6">
        <v>2</v>
      </c>
      <c r="H28" s="6">
        <f t="shared" si="0"/>
        <v>6</v>
      </c>
    </row>
    <row r="29" spans="2:8" ht="18" x14ac:dyDescent="0.35">
      <c r="B29" s="5">
        <v>7</v>
      </c>
      <c r="C29" s="11" t="s">
        <v>71</v>
      </c>
      <c r="D29" s="6">
        <v>3</v>
      </c>
      <c r="E29" s="6">
        <v>2</v>
      </c>
      <c r="F29" s="6">
        <v>0</v>
      </c>
      <c r="G29" s="6"/>
      <c r="H29" s="6">
        <f t="shared" si="0"/>
        <v>5</v>
      </c>
    </row>
    <row r="30" spans="2:8" ht="18" x14ac:dyDescent="0.35">
      <c r="B30" s="5">
        <v>8</v>
      </c>
      <c r="C30" s="5" t="s">
        <v>22</v>
      </c>
      <c r="D30" s="6">
        <v>2</v>
      </c>
      <c r="E30" s="6">
        <v>0</v>
      </c>
      <c r="F30" s="6">
        <v>3</v>
      </c>
      <c r="G30" s="6">
        <v>0</v>
      </c>
      <c r="H30" s="6">
        <f t="shared" si="0"/>
        <v>5</v>
      </c>
    </row>
    <row r="31" spans="2:8" ht="18" x14ac:dyDescent="0.35">
      <c r="B31" s="5">
        <v>9</v>
      </c>
      <c r="C31" s="5" t="s">
        <v>35</v>
      </c>
      <c r="D31" s="6">
        <v>3</v>
      </c>
      <c r="E31" s="6">
        <v>0</v>
      </c>
      <c r="F31" s="6">
        <v>2</v>
      </c>
      <c r="G31" s="6">
        <v>0</v>
      </c>
      <c r="H31" s="6">
        <f t="shared" si="0"/>
        <v>5</v>
      </c>
    </row>
    <row r="32" spans="2:8" ht="18" x14ac:dyDescent="0.35">
      <c r="B32" s="5">
        <v>10</v>
      </c>
      <c r="C32" s="5" t="s">
        <v>33</v>
      </c>
      <c r="D32" s="6">
        <v>2</v>
      </c>
      <c r="E32" s="6">
        <v>0</v>
      </c>
      <c r="F32" s="6">
        <v>2</v>
      </c>
      <c r="G32" s="6">
        <v>0</v>
      </c>
      <c r="H32" s="6">
        <f t="shared" si="0"/>
        <v>4</v>
      </c>
    </row>
    <row r="33" spans="2:8" ht="18" x14ac:dyDescent="0.35">
      <c r="B33" s="5">
        <v>11</v>
      </c>
      <c r="C33" s="11" t="s">
        <v>20</v>
      </c>
      <c r="D33" s="6">
        <v>2</v>
      </c>
      <c r="E33" s="6">
        <v>0</v>
      </c>
      <c r="F33" s="6">
        <v>0</v>
      </c>
      <c r="G33" s="6">
        <v>2</v>
      </c>
      <c r="H33" s="6">
        <f t="shared" si="0"/>
        <v>4</v>
      </c>
    </row>
    <row r="34" spans="2:8" ht="18" x14ac:dyDescent="0.35">
      <c r="B34" s="5">
        <v>12</v>
      </c>
      <c r="C34" s="11" t="s">
        <v>9</v>
      </c>
      <c r="D34" s="6">
        <v>0</v>
      </c>
      <c r="E34" s="6">
        <v>2</v>
      </c>
      <c r="F34" s="6"/>
      <c r="G34" s="6">
        <v>2</v>
      </c>
      <c r="H34" s="6">
        <f t="shared" si="0"/>
        <v>4</v>
      </c>
    </row>
    <row r="35" spans="2:8" ht="18" x14ac:dyDescent="0.35">
      <c r="B35" s="5">
        <v>13</v>
      </c>
      <c r="C35" s="11" t="s">
        <v>36</v>
      </c>
      <c r="D35" s="6">
        <v>0</v>
      </c>
      <c r="E35" s="6">
        <v>0</v>
      </c>
      <c r="F35" s="6">
        <v>2</v>
      </c>
      <c r="G35" s="6">
        <v>2</v>
      </c>
      <c r="H35" s="6">
        <f t="shared" si="0"/>
        <v>4</v>
      </c>
    </row>
    <row r="36" spans="2:8" ht="18" x14ac:dyDescent="0.35">
      <c r="B36" s="5">
        <v>14</v>
      </c>
      <c r="C36" s="11" t="s">
        <v>72</v>
      </c>
      <c r="D36" s="6">
        <v>0</v>
      </c>
      <c r="E36" s="6">
        <v>3</v>
      </c>
      <c r="F36" s="6"/>
      <c r="G36" s="6">
        <v>0</v>
      </c>
      <c r="H36" s="6">
        <f t="shared" si="0"/>
        <v>3</v>
      </c>
    </row>
    <row r="37" spans="2:8" ht="18" x14ac:dyDescent="0.35">
      <c r="B37" s="5">
        <v>15</v>
      </c>
      <c r="C37" s="5" t="s">
        <v>12</v>
      </c>
      <c r="D37" s="12"/>
      <c r="E37" s="6">
        <v>3</v>
      </c>
      <c r="F37" s="6"/>
      <c r="G37" s="6"/>
      <c r="H37" s="6">
        <f t="shared" si="0"/>
        <v>3</v>
      </c>
    </row>
    <row r="38" spans="2:8" ht="18" x14ac:dyDescent="0.35">
      <c r="B38" s="5">
        <v>16</v>
      </c>
      <c r="C38" s="11" t="s">
        <v>73</v>
      </c>
      <c r="D38" s="6"/>
      <c r="E38" s="6"/>
      <c r="F38" s="6">
        <v>3</v>
      </c>
      <c r="G38" s="6"/>
      <c r="H38" s="6">
        <f t="shared" si="0"/>
        <v>3</v>
      </c>
    </row>
    <row r="39" spans="2:8" ht="18" x14ac:dyDescent="0.35">
      <c r="B39" s="5">
        <v>17</v>
      </c>
      <c r="C39" s="11" t="s">
        <v>74</v>
      </c>
      <c r="D39" s="6">
        <v>2</v>
      </c>
      <c r="E39" s="6"/>
      <c r="F39" s="6"/>
      <c r="G39" s="6"/>
      <c r="H39" s="6">
        <f t="shared" si="0"/>
        <v>2</v>
      </c>
    </row>
    <row r="40" spans="2:8" ht="18" x14ac:dyDescent="0.35">
      <c r="B40" s="5">
        <v>18</v>
      </c>
      <c r="C40" s="5" t="s">
        <v>37</v>
      </c>
      <c r="D40" s="6"/>
      <c r="E40" s="6">
        <v>2</v>
      </c>
      <c r="F40" s="6">
        <v>0</v>
      </c>
      <c r="G40" s="6">
        <v>0</v>
      </c>
      <c r="H40" s="6">
        <f t="shared" si="0"/>
        <v>2</v>
      </c>
    </row>
    <row r="41" spans="2:8" ht="18" x14ac:dyDescent="0.35">
      <c r="B41" s="5">
        <v>19</v>
      </c>
      <c r="C41" s="11" t="s">
        <v>21</v>
      </c>
      <c r="D41" s="6">
        <v>0</v>
      </c>
      <c r="E41" s="6">
        <v>0</v>
      </c>
      <c r="F41" s="6">
        <v>0</v>
      </c>
      <c r="G41" s="6">
        <v>2</v>
      </c>
      <c r="H41" s="6">
        <f t="shared" si="0"/>
        <v>2</v>
      </c>
    </row>
    <row r="42" spans="2:8" ht="18" x14ac:dyDescent="0.35">
      <c r="B42" s="5">
        <v>20</v>
      </c>
      <c r="C42" s="5" t="s">
        <v>13</v>
      </c>
      <c r="D42" s="6"/>
      <c r="E42" s="6"/>
      <c r="F42" s="6"/>
      <c r="G42" s="6">
        <v>2</v>
      </c>
      <c r="H42" s="6">
        <f t="shared" si="0"/>
        <v>2</v>
      </c>
    </row>
    <row r="43" spans="2:8" ht="18" x14ac:dyDescent="0.35">
      <c r="B43" s="5">
        <v>21</v>
      </c>
      <c r="C43" s="11" t="s">
        <v>11</v>
      </c>
      <c r="D43" s="6">
        <v>0</v>
      </c>
      <c r="E43" s="6">
        <v>0</v>
      </c>
      <c r="F43" s="6">
        <v>2</v>
      </c>
      <c r="G43" s="6"/>
      <c r="H43" s="6">
        <f t="shared" si="0"/>
        <v>2</v>
      </c>
    </row>
    <row r="44" spans="2:8" ht="18" x14ac:dyDescent="0.35">
      <c r="B44" s="5">
        <v>22</v>
      </c>
      <c r="C44" s="11" t="s">
        <v>75</v>
      </c>
      <c r="D44" s="6"/>
      <c r="E44" s="6"/>
      <c r="F44" s="6"/>
      <c r="G44" s="6">
        <v>2</v>
      </c>
      <c r="H44" s="6">
        <f t="shared" si="0"/>
        <v>2</v>
      </c>
    </row>
    <row r="45" spans="2:8" ht="18" x14ac:dyDescent="0.35">
      <c r="B45" s="5">
        <v>23</v>
      </c>
      <c r="C45" s="5" t="s">
        <v>10</v>
      </c>
      <c r="D45" s="6">
        <v>0</v>
      </c>
      <c r="E45" s="6">
        <v>0</v>
      </c>
      <c r="F45" s="6">
        <v>0</v>
      </c>
      <c r="G45" s="6"/>
      <c r="H45" s="6">
        <f t="shared" si="0"/>
        <v>0</v>
      </c>
    </row>
    <row r="46" spans="2:8" ht="18" x14ac:dyDescent="0.35">
      <c r="B46" s="5">
        <v>24</v>
      </c>
      <c r="C46" s="5" t="s">
        <v>38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8" ht="18" x14ac:dyDescent="0.35">
      <c r="B47" s="5">
        <v>25</v>
      </c>
      <c r="C47" s="11" t="s">
        <v>76</v>
      </c>
      <c r="D47" s="6">
        <v>0</v>
      </c>
      <c r="E47" s="6">
        <v>0</v>
      </c>
      <c r="F47" s="6">
        <v>0</v>
      </c>
      <c r="G47" s="6"/>
      <c r="H47" s="6">
        <f t="shared" si="0"/>
        <v>0</v>
      </c>
    </row>
    <row r="48" spans="2:8" ht="18" x14ac:dyDescent="0.35">
      <c r="B48" s="5">
        <v>26</v>
      </c>
      <c r="C48" s="11" t="s">
        <v>77</v>
      </c>
      <c r="D48" s="6">
        <v>0</v>
      </c>
      <c r="E48" s="6"/>
      <c r="F48" s="6"/>
      <c r="G48" s="6"/>
      <c r="H48" s="6">
        <f t="shared" si="0"/>
        <v>0</v>
      </c>
    </row>
    <row r="49" spans="2:8" ht="18" x14ac:dyDescent="0.35">
      <c r="B49" s="5">
        <v>27</v>
      </c>
      <c r="C49" s="5" t="s">
        <v>78</v>
      </c>
      <c r="D49" s="12"/>
      <c r="E49" s="6"/>
      <c r="F49" s="6"/>
      <c r="G49" s="6">
        <v>0</v>
      </c>
      <c r="H49" s="6">
        <f t="shared" si="0"/>
        <v>0</v>
      </c>
    </row>
    <row r="50" spans="2:8" ht="18" x14ac:dyDescent="0.35">
      <c r="B50" s="5">
        <v>28</v>
      </c>
      <c r="C50" s="11" t="s">
        <v>79</v>
      </c>
      <c r="D50" s="6"/>
      <c r="E50" s="6"/>
      <c r="F50" s="6">
        <v>0</v>
      </c>
      <c r="G50" s="6"/>
      <c r="H50" s="6">
        <f t="shared" si="0"/>
        <v>0</v>
      </c>
    </row>
    <row r="51" spans="2:8" ht="18" x14ac:dyDescent="0.35">
      <c r="B51" s="5">
        <v>29</v>
      </c>
      <c r="C51" s="11"/>
      <c r="D51" s="6"/>
      <c r="E51" s="6"/>
      <c r="F51" s="6"/>
      <c r="G51" s="6"/>
      <c r="H51" s="6">
        <f t="shared" si="0"/>
        <v>0</v>
      </c>
    </row>
    <row r="52" spans="2:8" ht="18" x14ac:dyDescent="0.35">
      <c r="B52" s="5">
        <v>30</v>
      </c>
      <c r="C52" s="11"/>
      <c r="D52" s="6"/>
      <c r="E52" s="6"/>
      <c r="F52" s="6"/>
      <c r="G52" s="6"/>
      <c r="H52" s="6">
        <f t="shared" si="0"/>
        <v>0</v>
      </c>
    </row>
    <row r="53" spans="2:8" ht="18" x14ac:dyDescent="0.35">
      <c r="B53" s="5">
        <v>31</v>
      </c>
      <c r="C53" s="11"/>
      <c r="D53" s="5"/>
      <c r="E53" s="5"/>
      <c r="F53" s="5"/>
      <c r="G53" s="6"/>
      <c r="H53" s="6">
        <f t="shared" si="0"/>
        <v>0</v>
      </c>
    </row>
    <row r="54" spans="2:8" ht="18" x14ac:dyDescent="0.35">
      <c r="B54" s="5">
        <v>32</v>
      </c>
      <c r="C54" s="11"/>
      <c r="D54" s="5"/>
      <c r="E54" s="5"/>
      <c r="F54" s="5"/>
      <c r="G54" s="6"/>
      <c r="H54" s="6"/>
    </row>
  </sheetData>
  <mergeCells count="4">
    <mergeCell ref="B1:H1"/>
    <mergeCell ref="B3:H3"/>
    <mergeCell ref="B21:H21"/>
    <mergeCell ref="B22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D10E-52B1-4CA0-9A25-9729A1EB7723}">
  <dimension ref="A2:O35"/>
  <sheetViews>
    <sheetView workbookViewId="0">
      <selection activeCell="D21" sqref="D21"/>
    </sheetView>
  </sheetViews>
  <sheetFormatPr defaultRowHeight="14.4" x14ac:dyDescent="0.3"/>
  <cols>
    <col min="9" max="9" width="3" bestFit="1" customWidth="1"/>
    <col min="10" max="10" width="18.44140625" bestFit="1" customWidth="1"/>
  </cols>
  <sheetData>
    <row r="2" spans="1:15" x14ac:dyDescent="0.3">
      <c r="A2" s="97" t="s">
        <v>0</v>
      </c>
      <c r="B2" s="97"/>
      <c r="C2" s="97"/>
      <c r="D2" s="97"/>
      <c r="E2" s="97"/>
      <c r="F2" s="97"/>
      <c r="G2" s="97"/>
      <c r="I2" s="98" t="s">
        <v>7</v>
      </c>
      <c r="J2" s="98"/>
      <c r="K2" s="98"/>
      <c r="L2" s="98"/>
      <c r="M2" s="98"/>
      <c r="N2" s="98"/>
      <c r="O2" s="98"/>
    </row>
    <row r="3" spans="1:15" x14ac:dyDescent="0.3">
      <c r="A3" s="99"/>
      <c r="B3" s="99"/>
      <c r="C3" s="13">
        <v>1</v>
      </c>
      <c r="D3" s="13">
        <v>2</v>
      </c>
      <c r="E3" s="13">
        <v>3</v>
      </c>
      <c r="F3" s="13">
        <v>4</v>
      </c>
      <c r="G3" s="13" t="s">
        <v>1</v>
      </c>
      <c r="I3" s="100"/>
      <c r="J3" s="101"/>
      <c r="K3" s="13">
        <v>1</v>
      </c>
      <c r="L3" s="13">
        <v>2</v>
      </c>
      <c r="M3" s="13">
        <v>3</v>
      </c>
      <c r="N3" s="13">
        <v>4</v>
      </c>
      <c r="O3" s="13" t="s">
        <v>1</v>
      </c>
    </row>
    <row r="4" spans="1:15" x14ac:dyDescent="0.3">
      <c r="A4" s="12">
        <v>1</v>
      </c>
      <c r="B4" s="12" t="s">
        <v>80</v>
      </c>
      <c r="C4" s="14">
        <v>4</v>
      </c>
      <c r="D4" s="14">
        <v>6</v>
      </c>
      <c r="E4" s="14">
        <v>8</v>
      </c>
      <c r="F4" s="14">
        <v>6</v>
      </c>
      <c r="G4" s="14">
        <f>C4+D4+E4+F4</f>
        <v>24</v>
      </c>
      <c r="I4" s="12">
        <v>1</v>
      </c>
      <c r="J4" s="15" t="s">
        <v>11</v>
      </c>
      <c r="K4" s="14">
        <v>2</v>
      </c>
      <c r="L4" s="14">
        <v>2</v>
      </c>
      <c r="M4" s="14">
        <v>2</v>
      </c>
      <c r="N4" s="14">
        <v>2</v>
      </c>
      <c r="O4" s="14">
        <f t="shared" ref="O4:O34" si="0">K4+L4+M4+N4</f>
        <v>8</v>
      </c>
    </row>
    <row r="5" spans="1:15" x14ac:dyDescent="0.3">
      <c r="A5" s="12">
        <v>2</v>
      </c>
      <c r="B5" s="12" t="s">
        <v>2</v>
      </c>
      <c r="C5" s="14">
        <v>6</v>
      </c>
      <c r="D5" s="14">
        <v>6</v>
      </c>
      <c r="E5" s="14">
        <v>6</v>
      </c>
      <c r="F5" s="14">
        <v>2</v>
      </c>
      <c r="G5" s="14">
        <f>C5+D5+E5+F5</f>
        <v>20</v>
      </c>
      <c r="I5" s="12">
        <v>2</v>
      </c>
      <c r="J5" s="12" t="s">
        <v>10</v>
      </c>
      <c r="K5" s="14">
        <v>2</v>
      </c>
      <c r="L5" s="14">
        <v>2</v>
      </c>
      <c r="M5" s="14">
        <v>2</v>
      </c>
      <c r="N5" s="14"/>
      <c r="O5" s="14">
        <f t="shared" si="0"/>
        <v>6</v>
      </c>
    </row>
    <row r="6" spans="1:15" x14ac:dyDescent="0.3">
      <c r="A6" s="12">
        <v>3</v>
      </c>
      <c r="B6" s="12" t="s">
        <v>3</v>
      </c>
      <c r="C6" s="14">
        <v>4</v>
      </c>
      <c r="D6" s="14">
        <v>4</v>
      </c>
      <c r="E6" s="14">
        <v>2</v>
      </c>
      <c r="F6" s="14">
        <v>4</v>
      </c>
      <c r="G6" s="14">
        <f>C6+D6+E6+F6</f>
        <v>14</v>
      </c>
      <c r="I6" s="12">
        <v>3</v>
      </c>
      <c r="J6" s="12" t="s">
        <v>81</v>
      </c>
      <c r="K6" s="14">
        <v>2</v>
      </c>
      <c r="L6" s="14">
        <v>2</v>
      </c>
      <c r="M6" s="14">
        <v>2</v>
      </c>
      <c r="N6" s="14">
        <v>0</v>
      </c>
      <c r="O6" s="14">
        <f t="shared" si="0"/>
        <v>6</v>
      </c>
    </row>
    <row r="7" spans="1:15" x14ac:dyDescent="0.3">
      <c r="A7" s="12">
        <v>4</v>
      </c>
      <c r="B7" s="12" t="s">
        <v>4</v>
      </c>
      <c r="C7" s="14">
        <v>4</v>
      </c>
      <c r="D7" s="14">
        <v>2</v>
      </c>
      <c r="E7" s="14">
        <v>6</v>
      </c>
      <c r="F7" s="14">
        <v>0</v>
      </c>
      <c r="G7" s="14">
        <f>C7+D7+E7+F7</f>
        <v>12</v>
      </c>
      <c r="I7" s="12">
        <v>6</v>
      </c>
      <c r="J7" s="12" t="s">
        <v>82</v>
      </c>
      <c r="K7" s="14">
        <v>2</v>
      </c>
      <c r="L7" s="14">
        <v>2</v>
      </c>
      <c r="M7" s="14">
        <v>2</v>
      </c>
      <c r="N7" s="14"/>
      <c r="O7" s="14">
        <f t="shared" si="0"/>
        <v>6</v>
      </c>
    </row>
    <row r="8" spans="1:15" x14ac:dyDescent="0.3">
      <c r="A8" s="12">
        <v>5</v>
      </c>
      <c r="B8" s="12" t="s">
        <v>5</v>
      </c>
      <c r="C8" s="14">
        <v>2</v>
      </c>
      <c r="D8" s="14">
        <v>2</v>
      </c>
      <c r="E8" s="14">
        <v>2</v>
      </c>
      <c r="F8" s="14">
        <v>4</v>
      </c>
      <c r="G8" s="14">
        <f>C8+D8+E8+F8</f>
        <v>10</v>
      </c>
      <c r="I8" s="12">
        <v>7</v>
      </c>
      <c r="J8" s="12" t="s">
        <v>50</v>
      </c>
      <c r="K8" s="14">
        <v>0</v>
      </c>
      <c r="L8" s="14">
        <v>2</v>
      </c>
      <c r="M8" s="14">
        <v>2</v>
      </c>
      <c r="N8" s="14">
        <v>2</v>
      </c>
      <c r="O8" s="14">
        <f t="shared" si="0"/>
        <v>6</v>
      </c>
    </row>
    <row r="9" spans="1:15" x14ac:dyDescent="0.3">
      <c r="I9" s="12">
        <v>4</v>
      </c>
      <c r="J9" s="12" t="s">
        <v>19</v>
      </c>
      <c r="K9" s="14">
        <v>2</v>
      </c>
      <c r="L9" s="14">
        <v>2</v>
      </c>
      <c r="M9" s="14">
        <v>0</v>
      </c>
      <c r="N9" s="14">
        <v>0</v>
      </c>
      <c r="O9" s="14">
        <f t="shared" si="0"/>
        <v>4</v>
      </c>
    </row>
    <row r="10" spans="1:15" x14ac:dyDescent="0.3">
      <c r="I10" s="12">
        <v>5</v>
      </c>
      <c r="J10" s="12" t="s">
        <v>69</v>
      </c>
      <c r="K10" s="14">
        <v>0</v>
      </c>
      <c r="L10" s="14">
        <v>2</v>
      </c>
      <c r="M10" s="14">
        <v>2</v>
      </c>
      <c r="N10" s="14">
        <v>0</v>
      </c>
      <c r="O10" s="14">
        <f t="shared" si="0"/>
        <v>4</v>
      </c>
    </row>
    <row r="11" spans="1:15" x14ac:dyDescent="0.3">
      <c r="I11" s="12">
        <v>8</v>
      </c>
      <c r="J11" s="15" t="s">
        <v>36</v>
      </c>
      <c r="K11" s="14">
        <v>0</v>
      </c>
      <c r="L11" s="14">
        <v>2</v>
      </c>
      <c r="M11" s="14">
        <v>2</v>
      </c>
      <c r="N11" s="14">
        <v>0</v>
      </c>
      <c r="O11" s="14">
        <f t="shared" si="0"/>
        <v>4</v>
      </c>
    </row>
    <row r="12" spans="1:15" x14ac:dyDescent="0.3">
      <c r="I12" s="12">
        <v>9</v>
      </c>
      <c r="J12" s="12" t="s">
        <v>26</v>
      </c>
      <c r="K12" s="14">
        <v>2</v>
      </c>
      <c r="L12" s="14">
        <v>0</v>
      </c>
      <c r="M12" s="14">
        <v>2</v>
      </c>
      <c r="N12" s="14">
        <v>0</v>
      </c>
      <c r="O12" s="14">
        <f t="shared" si="0"/>
        <v>4</v>
      </c>
    </row>
    <row r="13" spans="1:15" x14ac:dyDescent="0.3">
      <c r="I13" s="12">
        <v>10</v>
      </c>
      <c r="J13" s="12" t="s">
        <v>33</v>
      </c>
      <c r="K13" s="14">
        <v>0</v>
      </c>
      <c r="L13" s="14">
        <v>2</v>
      </c>
      <c r="M13" s="14">
        <v>0</v>
      </c>
      <c r="N13" s="14">
        <v>2</v>
      </c>
      <c r="O13" s="14">
        <f t="shared" si="0"/>
        <v>4</v>
      </c>
    </row>
    <row r="14" spans="1:15" x14ac:dyDescent="0.3">
      <c r="I14" s="12">
        <v>11</v>
      </c>
      <c r="J14" s="15" t="s">
        <v>83</v>
      </c>
      <c r="K14" s="14"/>
      <c r="L14" s="14">
        <v>2</v>
      </c>
      <c r="M14" s="14"/>
      <c r="N14" s="14">
        <v>2</v>
      </c>
      <c r="O14" s="14">
        <f t="shared" si="0"/>
        <v>4</v>
      </c>
    </row>
    <row r="15" spans="1:15" x14ac:dyDescent="0.3">
      <c r="I15" s="12">
        <v>12</v>
      </c>
      <c r="J15" s="12" t="s">
        <v>22</v>
      </c>
      <c r="K15" s="14">
        <v>0</v>
      </c>
      <c r="L15" s="14"/>
      <c r="M15" s="14">
        <v>2</v>
      </c>
      <c r="N15" s="14">
        <v>2</v>
      </c>
      <c r="O15" s="14">
        <f t="shared" si="0"/>
        <v>4</v>
      </c>
    </row>
    <row r="16" spans="1:15" x14ac:dyDescent="0.3">
      <c r="I16" s="12">
        <v>13</v>
      </c>
      <c r="J16" s="12" t="s">
        <v>68</v>
      </c>
      <c r="K16" s="14">
        <v>0</v>
      </c>
      <c r="L16" s="14">
        <v>0</v>
      </c>
      <c r="M16" s="14">
        <v>2</v>
      </c>
      <c r="N16" s="14">
        <v>2</v>
      </c>
      <c r="O16" s="14">
        <f t="shared" si="0"/>
        <v>4</v>
      </c>
    </row>
    <row r="17" spans="9:15" x14ac:dyDescent="0.3">
      <c r="I17" s="12">
        <v>14</v>
      </c>
      <c r="J17" s="12" t="s">
        <v>13</v>
      </c>
      <c r="K17" s="14">
        <v>2</v>
      </c>
      <c r="L17" s="14"/>
      <c r="M17" s="14"/>
      <c r="N17" s="14"/>
      <c r="O17" s="14">
        <f t="shared" si="0"/>
        <v>2</v>
      </c>
    </row>
    <row r="18" spans="9:15" x14ac:dyDescent="0.3">
      <c r="I18" s="12">
        <v>15</v>
      </c>
      <c r="J18" s="12" t="s">
        <v>37</v>
      </c>
      <c r="K18" s="14">
        <v>2</v>
      </c>
      <c r="L18" s="14"/>
      <c r="M18" s="14">
        <v>0</v>
      </c>
      <c r="N18" s="14"/>
      <c r="O18" s="14">
        <f t="shared" si="0"/>
        <v>2</v>
      </c>
    </row>
    <row r="19" spans="9:15" x14ac:dyDescent="0.3">
      <c r="I19" s="12">
        <v>16</v>
      </c>
      <c r="J19" s="15" t="s">
        <v>84</v>
      </c>
      <c r="K19" s="14">
        <v>2</v>
      </c>
      <c r="L19" s="14">
        <v>0</v>
      </c>
      <c r="M19" s="14">
        <v>0</v>
      </c>
      <c r="N19" s="14"/>
      <c r="O19" s="14">
        <f t="shared" si="0"/>
        <v>2</v>
      </c>
    </row>
    <row r="20" spans="9:15" x14ac:dyDescent="0.3">
      <c r="I20" s="12">
        <v>17</v>
      </c>
      <c r="J20" s="15" t="s">
        <v>21</v>
      </c>
      <c r="K20" s="14">
        <v>2</v>
      </c>
      <c r="L20" s="14">
        <v>0</v>
      </c>
      <c r="M20" s="14">
        <v>0</v>
      </c>
      <c r="N20" s="14">
        <v>0</v>
      </c>
      <c r="O20" s="14">
        <f t="shared" si="0"/>
        <v>2</v>
      </c>
    </row>
    <row r="21" spans="9:15" x14ac:dyDescent="0.3">
      <c r="I21" s="12">
        <v>18</v>
      </c>
      <c r="J21" s="12" t="s">
        <v>8</v>
      </c>
      <c r="K21" s="14">
        <v>0</v>
      </c>
      <c r="L21" s="14">
        <v>0</v>
      </c>
      <c r="M21" s="14">
        <v>2</v>
      </c>
      <c r="N21" s="14">
        <v>0</v>
      </c>
      <c r="O21" s="14">
        <f t="shared" si="0"/>
        <v>2</v>
      </c>
    </row>
    <row r="22" spans="9:15" x14ac:dyDescent="0.3">
      <c r="I22" s="12">
        <v>19</v>
      </c>
      <c r="J22" s="15" t="s">
        <v>70</v>
      </c>
      <c r="K22" s="12"/>
      <c r="L22" s="12"/>
      <c r="M22" s="14">
        <v>2</v>
      </c>
      <c r="N22" s="14">
        <v>0</v>
      </c>
      <c r="O22" s="14">
        <f t="shared" si="0"/>
        <v>2</v>
      </c>
    </row>
    <row r="23" spans="9:15" x14ac:dyDescent="0.3">
      <c r="I23" s="12">
        <v>20</v>
      </c>
      <c r="J23" s="15" t="s">
        <v>85</v>
      </c>
      <c r="K23" s="12"/>
      <c r="L23" s="12"/>
      <c r="M23" s="12"/>
      <c r="N23" s="14">
        <v>2</v>
      </c>
      <c r="O23" s="14">
        <f t="shared" si="0"/>
        <v>2</v>
      </c>
    </row>
    <row r="24" spans="9:15" x14ac:dyDescent="0.3">
      <c r="I24" s="12">
        <v>21</v>
      </c>
      <c r="J24" s="15" t="s">
        <v>86</v>
      </c>
      <c r="K24" s="12"/>
      <c r="L24" s="12"/>
      <c r="M24" s="12"/>
      <c r="N24" s="14">
        <v>2</v>
      </c>
      <c r="O24" s="14">
        <f t="shared" si="0"/>
        <v>2</v>
      </c>
    </row>
    <row r="25" spans="9:15" x14ac:dyDescent="0.3">
      <c r="I25" s="12">
        <v>22</v>
      </c>
      <c r="J25" s="12" t="s">
        <v>12</v>
      </c>
      <c r="K25" s="14">
        <v>0</v>
      </c>
      <c r="L25" s="14"/>
      <c r="M25" s="14"/>
      <c r="N25" s="14">
        <v>0</v>
      </c>
      <c r="O25" s="14">
        <f t="shared" si="0"/>
        <v>0</v>
      </c>
    </row>
    <row r="26" spans="9:15" x14ac:dyDescent="0.3">
      <c r="I26" s="12">
        <v>23</v>
      </c>
      <c r="J26" s="12" t="s">
        <v>35</v>
      </c>
      <c r="K26" s="14">
        <v>0</v>
      </c>
      <c r="L26" s="14">
        <v>0</v>
      </c>
      <c r="M26" s="14">
        <v>0</v>
      </c>
      <c r="N26" s="14">
        <v>0</v>
      </c>
      <c r="O26" s="14">
        <f t="shared" si="0"/>
        <v>0</v>
      </c>
    </row>
    <row r="27" spans="9:15" x14ac:dyDescent="0.3">
      <c r="I27" s="12">
        <v>24</v>
      </c>
      <c r="J27" s="12" t="s">
        <v>87</v>
      </c>
      <c r="K27" s="14">
        <v>0</v>
      </c>
      <c r="L27" s="14"/>
      <c r="M27" s="14"/>
      <c r="N27" s="14"/>
      <c r="O27" s="14">
        <f t="shared" si="0"/>
        <v>0</v>
      </c>
    </row>
    <row r="28" spans="9:15" x14ac:dyDescent="0.3">
      <c r="I28" s="12">
        <v>25</v>
      </c>
      <c r="J28" s="15" t="s">
        <v>71</v>
      </c>
      <c r="K28" s="14">
        <v>0</v>
      </c>
      <c r="L28" s="14"/>
      <c r="M28" s="14">
        <v>0</v>
      </c>
      <c r="N28" s="14"/>
      <c r="O28" s="14">
        <f t="shared" si="0"/>
        <v>0</v>
      </c>
    </row>
    <row r="29" spans="9:15" x14ac:dyDescent="0.3">
      <c r="I29" s="12">
        <v>26</v>
      </c>
      <c r="J29" s="15" t="s">
        <v>9</v>
      </c>
      <c r="K29" s="14">
        <v>0</v>
      </c>
      <c r="L29" s="14"/>
      <c r="M29" s="14"/>
      <c r="N29" s="14"/>
      <c r="O29" s="14">
        <f t="shared" si="0"/>
        <v>0</v>
      </c>
    </row>
    <row r="30" spans="9:15" x14ac:dyDescent="0.3">
      <c r="I30" s="12">
        <v>27</v>
      </c>
      <c r="J30" s="15" t="s">
        <v>77</v>
      </c>
      <c r="K30" s="14"/>
      <c r="L30" s="14">
        <v>0</v>
      </c>
      <c r="M30" s="14"/>
      <c r="N30" s="14"/>
      <c r="O30" s="14">
        <f t="shared" si="0"/>
        <v>0</v>
      </c>
    </row>
    <row r="31" spans="9:15" x14ac:dyDescent="0.3">
      <c r="I31" s="12">
        <v>28</v>
      </c>
      <c r="J31" s="15" t="s">
        <v>88</v>
      </c>
      <c r="K31" s="14"/>
      <c r="L31" s="14">
        <v>0</v>
      </c>
      <c r="M31" s="14"/>
      <c r="N31" s="14"/>
      <c r="O31" s="14">
        <f t="shared" si="0"/>
        <v>0</v>
      </c>
    </row>
    <row r="32" spans="9:15" x14ac:dyDescent="0.3">
      <c r="I32" s="12">
        <v>29</v>
      </c>
      <c r="J32" s="15" t="s">
        <v>89</v>
      </c>
      <c r="K32" s="12"/>
      <c r="L32" s="12"/>
      <c r="M32" s="14">
        <v>0</v>
      </c>
      <c r="N32" s="12"/>
      <c r="O32" s="14">
        <f t="shared" si="0"/>
        <v>0</v>
      </c>
    </row>
    <row r="33" spans="9:15" x14ac:dyDescent="0.3">
      <c r="I33" s="12">
        <v>30</v>
      </c>
      <c r="J33" s="15" t="s">
        <v>78</v>
      </c>
      <c r="K33" s="12"/>
      <c r="L33" s="12"/>
      <c r="M33" s="14">
        <v>0</v>
      </c>
      <c r="N33" s="12"/>
      <c r="O33" s="14">
        <f t="shared" si="0"/>
        <v>0</v>
      </c>
    </row>
    <row r="34" spans="9:15" x14ac:dyDescent="0.3">
      <c r="I34" s="12">
        <v>31</v>
      </c>
      <c r="J34" s="15" t="s">
        <v>72</v>
      </c>
      <c r="K34" s="12"/>
      <c r="L34" s="12"/>
      <c r="M34" s="12"/>
      <c r="N34" s="14">
        <v>0</v>
      </c>
      <c r="O34" s="14">
        <f t="shared" si="0"/>
        <v>0</v>
      </c>
    </row>
    <row r="35" spans="9:15" x14ac:dyDescent="0.3">
      <c r="I35" s="12">
        <v>32</v>
      </c>
      <c r="J35" s="15"/>
      <c r="K35" s="12"/>
      <c r="L35" s="12"/>
      <c r="M35" s="12"/>
      <c r="N35" s="14"/>
      <c r="O35" s="14"/>
    </row>
  </sheetData>
  <mergeCells count="4">
    <mergeCell ref="A2:G2"/>
    <mergeCell ref="I2:O2"/>
    <mergeCell ref="A3:B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BB43-5BEF-494A-B97F-09BA74372E9A}">
  <dimension ref="A1:N26"/>
  <sheetViews>
    <sheetView workbookViewId="0">
      <selection activeCell="H28" sqref="H28"/>
    </sheetView>
  </sheetViews>
  <sheetFormatPr defaultRowHeight="14.4" x14ac:dyDescent="0.3"/>
  <cols>
    <col min="8" max="8" width="3" bestFit="1" customWidth="1"/>
    <col min="9" max="9" width="15.44140625" bestFit="1" customWidth="1"/>
  </cols>
  <sheetData>
    <row r="1" spans="1:14" x14ac:dyDescent="0.3">
      <c r="A1" s="97" t="s">
        <v>0</v>
      </c>
      <c r="B1" s="97"/>
      <c r="C1" s="97"/>
      <c r="D1" s="97"/>
      <c r="E1" s="97"/>
      <c r="F1" s="97"/>
      <c r="H1" s="98" t="s">
        <v>7</v>
      </c>
      <c r="I1" s="98"/>
      <c r="J1" s="98"/>
      <c r="K1" s="98"/>
      <c r="L1" s="98"/>
      <c r="M1" s="98"/>
    </row>
    <row r="2" spans="1:14" x14ac:dyDescent="0.3">
      <c r="A2" s="99"/>
      <c r="B2" s="99"/>
      <c r="C2" s="13">
        <v>1</v>
      </c>
      <c r="D2" s="13">
        <v>2</v>
      </c>
      <c r="E2" s="13">
        <v>3</v>
      </c>
      <c r="F2" s="13" t="s">
        <v>1</v>
      </c>
      <c r="H2" s="100"/>
      <c r="I2" s="101"/>
      <c r="J2" s="13">
        <v>1</v>
      </c>
      <c r="K2" s="13">
        <v>2</v>
      </c>
      <c r="L2" s="13">
        <v>3</v>
      </c>
      <c r="M2" s="13" t="s">
        <v>1</v>
      </c>
    </row>
    <row r="3" spans="1:14" x14ac:dyDescent="0.3">
      <c r="A3" s="12">
        <v>1</v>
      </c>
      <c r="B3" s="12" t="s">
        <v>2</v>
      </c>
      <c r="C3" s="14">
        <v>8</v>
      </c>
      <c r="D3" s="14">
        <v>3</v>
      </c>
      <c r="E3" s="14">
        <v>4</v>
      </c>
      <c r="F3" s="14">
        <f>C3+D3+E3</f>
        <v>15</v>
      </c>
      <c r="H3" s="12">
        <v>1</v>
      </c>
      <c r="I3" s="12" t="s">
        <v>81</v>
      </c>
      <c r="J3" s="14">
        <v>2</v>
      </c>
      <c r="K3" s="14">
        <v>2</v>
      </c>
      <c r="L3" s="14">
        <v>2</v>
      </c>
      <c r="M3" s="14">
        <f t="shared" ref="M3:M23" si="0">J3+K3+L3</f>
        <v>6</v>
      </c>
      <c r="N3" s="7">
        <v>1.1459999999999999</v>
      </c>
    </row>
    <row r="4" spans="1:14" x14ac:dyDescent="0.3">
      <c r="A4" s="12">
        <v>2</v>
      </c>
      <c r="B4" s="12" t="s">
        <v>3</v>
      </c>
      <c r="C4" s="14">
        <v>0</v>
      </c>
      <c r="D4" s="14">
        <v>8</v>
      </c>
      <c r="E4" s="14">
        <v>4</v>
      </c>
      <c r="F4" s="14">
        <f>C4+D4+E4</f>
        <v>12</v>
      </c>
      <c r="H4" s="12">
        <v>2</v>
      </c>
      <c r="I4" s="12" t="s">
        <v>17</v>
      </c>
      <c r="J4" s="14">
        <v>2</v>
      </c>
      <c r="K4" s="14">
        <v>2</v>
      </c>
      <c r="L4" s="14">
        <v>2</v>
      </c>
      <c r="M4" s="14">
        <f t="shared" si="0"/>
        <v>6</v>
      </c>
      <c r="N4" s="7">
        <v>1.129</v>
      </c>
    </row>
    <row r="5" spans="1:14" x14ac:dyDescent="0.3">
      <c r="A5" s="12">
        <v>3</v>
      </c>
      <c r="B5" s="12" t="s">
        <v>4</v>
      </c>
      <c r="C5" s="14">
        <v>2</v>
      </c>
      <c r="D5" s="14">
        <v>5</v>
      </c>
      <c r="E5" s="14">
        <v>4</v>
      </c>
      <c r="F5" s="14">
        <f>C5+D5+E5</f>
        <v>11</v>
      </c>
      <c r="H5" s="12">
        <v>3</v>
      </c>
      <c r="I5" s="15" t="s">
        <v>71</v>
      </c>
      <c r="J5" s="14"/>
      <c r="K5" s="14">
        <v>2</v>
      </c>
      <c r="L5" s="14">
        <v>2</v>
      </c>
      <c r="M5" s="14">
        <f t="shared" si="0"/>
        <v>4</v>
      </c>
    </row>
    <row r="6" spans="1:14" x14ac:dyDescent="0.3">
      <c r="A6" s="12">
        <v>4</v>
      </c>
      <c r="B6" s="12" t="s">
        <v>80</v>
      </c>
      <c r="C6" s="14">
        <v>6</v>
      </c>
      <c r="D6" s="14">
        <v>0</v>
      </c>
      <c r="E6" s="14">
        <v>4</v>
      </c>
      <c r="F6" s="14">
        <f>C6+D6+E6</f>
        <v>10</v>
      </c>
      <c r="H6" s="12">
        <v>6</v>
      </c>
      <c r="I6" s="12" t="s">
        <v>37</v>
      </c>
      <c r="J6" s="14">
        <v>2</v>
      </c>
      <c r="K6" s="14">
        <v>0</v>
      </c>
      <c r="L6" s="14">
        <v>2</v>
      </c>
      <c r="M6" s="14">
        <f t="shared" si="0"/>
        <v>4</v>
      </c>
    </row>
    <row r="7" spans="1:14" x14ac:dyDescent="0.3">
      <c r="H7" s="12">
        <v>7</v>
      </c>
      <c r="I7" s="12" t="s">
        <v>90</v>
      </c>
      <c r="J7" s="14">
        <v>2</v>
      </c>
      <c r="K7" s="14">
        <v>0</v>
      </c>
      <c r="L7" s="14">
        <v>2</v>
      </c>
      <c r="M7" s="14">
        <f t="shared" si="0"/>
        <v>4</v>
      </c>
    </row>
    <row r="8" spans="1:14" x14ac:dyDescent="0.3">
      <c r="H8" s="12">
        <v>4</v>
      </c>
      <c r="I8" s="12" t="s">
        <v>19</v>
      </c>
      <c r="J8" s="14">
        <v>2</v>
      </c>
      <c r="K8" s="14">
        <v>1</v>
      </c>
      <c r="L8" s="14">
        <v>0</v>
      </c>
      <c r="M8" s="14">
        <f t="shared" si="0"/>
        <v>3</v>
      </c>
    </row>
    <row r="9" spans="1:14" x14ac:dyDescent="0.3">
      <c r="H9" s="12">
        <v>5</v>
      </c>
      <c r="I9" s="12" t="s">
        <v>22</v>
      </c>
      <c r="J9" s="14">
        <v>2</v>
      </c>
      <c r="K9" s="14">
        <v>0</v>
      </c>
      <c r="L9" s="14">
        <v>0</v>
      </c>
      <c r="M9" s="14">
        <f t="shared" si="0"/>
        <v>2</v>
      </c>
    </row>
    <row r="10" spans="1:14" x14ac:dyDescent="0.3">
      <c r="H10" s="12">
        <v>8</v>
      </c>
      <c r="I10" s="12" t="s">
        <v>82</v>
      </c>
      <c r="J10" s="14">
        <v>2</v>
      </c>
      <c r="K10" s="14">
        <v>0</v>
      </c>
      <c r="L10" s="14">
        <v>0</v>
      </c>
      <c r="M10" s="14">
        <f t="shared" si="0"/>
        <v>2</v>
      </c>
    </row>
    <row r="11" spans="1:14" x14ac:dyDescent="0.3">
      <c r="H11" s="12">
        <v>9</v>
      </c>
      <c r="I11" s="12" t="s">
        <v>21</v>
      </c>
      <c r="J11" s="14">
        <v>2</v>
      </c>
      <c r="K11" s="14">
        <v>0</v>
      </c>
      <c r="L11" s="14">
        <v>0</v>
      </c>
      <c r="M11" s="14">
        <f t="shared" si="0"/>
        <v>2</v>
      </c>
    </row>
    <row r="12" spans="1:14" x14ac:dyDescent="0.3">
      <c r="H12" s="12">
        <v>10</v>
      </c>
      <c r="I12" s="12" t="s">
        <v>33</v>
      </c>
      <c r="J12" s="14">
        <v>0</v>
      </c>
      <c r="K12" s="14">
        <v>2</v>
      </c>
      <c r="L12" s="14"/>
      <c r="M12" s="14">
        <f t="shared" si="0"/>
        <v>2</v>
      </c>
    </row>
    <row r="13" spans="1:14" x14ac:dyDescent="0.3">
      <c r="H13" s="12">
        <v>11</v>
      </c>
      <c r="I13" s="12" t="s">
        <v>10</v>
      </c>
      <c r="J13" s="14">
        <v>0</v>
      </c>
      <c r="K13" s="14">
        <v>2</v>
      </c>
      <c r="L13" s="14"/>
      <c r="M13" s="14">
        <f t="shared" si="0"/>
        <v>2</v>
      </c>
    </row>
    <row r="14" spans="1:14" x14ac:dyDescent="0.3">
      <c r="H14" s="12">
        <v>12</v>
      </c>
      <c r="I14" s="12" t="s">
        <v>34</v>
      </c>
      <c r="J14" s="14">
        <v>0</v>
      </c>
      <c r="K14" s="14">
        <v>2</v>
      </c>
      <c r="L14" s="14"/>
      <c r="M14" s="14">
        <f t="shared" si="0"/>
        <v>2</v>
      </c>
    </row>
    <row r="15" spans="1:14" x14ac:dyDescent="0.3">
      <c r="H15" s="12">
        <v>13</v>
      </c>
      <c r="I15" s="12" t="s">
        <v>8</v>
      </c>
      <c r="J15" s="14">
        <v>0</v>
      </c>
      <c r="K15" s="14">
        <v>2</v>
      </c>
      <c r="L15" s="14"/>
      <c r="M15" s="14">
        <f t="shared" si="0"/>
        <v>2</v>
      </c>
    </row>
    <row r="16" spans="1:14" x14ac:dyDescent="0.3">
      <c r="H16" s="12">
        <v>14</v>
      </c>
      <c r="I16" s="12" t="s">
        <v>69</v>
      </c>
      <c r="J16" s="14">
        <v>0</v>
      </c>
      <c r="K16" s="14">
        <v>2</v>
      </c>
      <c r="L16" s="14">
        <v>0</v>
      </c>
      <c r="M16" s="14">
        <f t="shared" si="0"/>
        <v>2</v>
      </c>
    </row>
    <row r="17" spans="8:13" x14ac:dyDescent="0.3">
      <c r="H17" s="12">
        <v>15</v>
      </c>
      <c r="I17" s="12" t="s">
        <v>9</v>
      </c>
      <c r="J17" s="14">
        <v>0</v>
      </c>
      <c r="K17" s="14"/>
      <c r="L17" s="14">
        <v>2</v>
      </c>
      <c r="M17" s="14">
        <f t="shared" si="0"/>
        <v>2</v>
      </c>
    </row>
    <row r="18" spans="8:13" x14ac:dyDescent="0.3">
      <c r="H18" s="12">
        <v>16</v>
      </c>
      <c r="I18" s="12" t="s">
        <v>36</v>
      </c>
      <c r="J18" s="14">
        <v>0</v>
      </c>
      <c r="K18" s="14">
        <v>0</v>
      </c>
      <c r="L18" s="14">
        <v>2</v>
      </c>
      <c r="M18" s="14">
        <f t="shared" si="0"/>
        <v>2</v>
      </c>
    </row>
    <row r="19" spans="8:13" x14ac:dyDescent="0.3">
      <c r="H19" s="12">
        <v>17</v>
      </c>
      <c r="I19" s="12" t="s">
        <v>68</v>
      </c>
      <c r="J19" s="14">
        <v>0</v>
      </c>
      <c r="K19" s="14"/>
      <c r="L19" s="14">
        <v>2</v>
      </c>
      <c r="M19" s="14">
        <f t="shared" si="0"/>
        <v>2</v>
      </c>
    </row>
    <row r="20" spans="8:13" x14ac:dyDescent="0.3">
      <c r="H20" s="12">
        <v>18</v>
      </c>
      <c r="I20" s="15" t="s">
        <v>91</v>
      </c>
      <c r="J20" s="14"/>
      <c r="K20" s="14">
        <v>0</v>
      </c>
      <c r="L20" s="14"/>
      <c r="M20" s="14">
        <f t="shared" si="0"/>
        <v>0</v>
      </c>
    </row>
    <row r="21" spans="8:13" x14ac:dyDescent="0.3">
      <c r="H21" s="12">
        <v>19</v>
      </c>
      <c r="I21" s="15" t="s">
        <v>92</v>
      </c>
      <c r="J21" s="14"/>
      <c r="K21" s="14"/>
      <c r="L21" s="14">
        <v>0</v>
      </c>
      <c r="M21" s="14">
        <f t="shared" si="0"/>
        <v>0</v>
      </c>
    </row>
    <row r="22" spans="8:13" x14ac:dyDescent="0.3">
      <c r="H22" s="12">
        <v>20</v>
      </c>
      <c r="I22" s="15" t="s">
        <v>93</v>
      </c>
      <c r="J22" s="14"/>
      <c r="K22" s="14"/>
      <c r="L22" s="14">
        <v>0</v>
      </c>
      <c r="M22" s="14">
        <f t="shared" si="0"/>
        <v>0</v>
      </c>
    </row>
    <row r="23" spans="8:13" x14ac:dyDescent="0.3">
      <c r="H23" s="12">
        <v>21</v>
      </c>
      <c r="I23" s="15" t="s">
        <v>94</v>
      </c>
      <c r="J23" s="14"/>
      <c r="K23" s="14"/>
      <c r="L23" s="14">
        <v>0</v>
      </c>
      <c r="M23" s="14">
        <f t="shared" si="0"/>
        <v>0</v>
      </c>
    </row>
    <row r="24" spans="8:13" x14ac:dyDescent="0.3">
      <c r="H24" s="12">
        <v>22</v>
      </c>
      <c r="I24" s="15"/>
      <c r="J24" s="14"/>
      <c r="K24" s="14"/>
      <c r="L24" s="14"/>
      <c r="M24" s="14"/>
    </row>
    <row r="25" spans="8:13" x14ac:dyDescent="0.3">
      <c r="H25" s="12">
        <v>23</v>
      </c>
      <c r="I25" s="15"/>
      <c r="J25" s="14"/>
      <c r="K25" s="14"/>
      <c r="L25" s="14"/>
      <c r="M25" s="14"/>
    </row>
    <row r="26" spans="8:13" x14ac:dyDescent="0.3">
      <c r="H26" s="12">
        <v>24</v>
      </c>
      <c r="I26" s="15"/>
      <c r="J26" s="14"/>
      <c r="K26" s="14"/>
      <c r="L26" s="14"/>
      <c r="M26" s="14"/>
    </row>
  </sheetData>
  <mergeCells count="4">
    <mergeCell ref="A1:F1"/>
    <mergeCell ref="H1:M1"/>
    <mergeCell ref="A2:B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F61F-9730-4988-A4B0-F9B56B7B5D87}">
  <dimension ref="A1:X35"/>
  <sheetViews>
    <sheetView workbookViewId="0">
      <selection activeCell="AB14" sqref="AB14"/>
    </sheetView>
  </sheetViews>
  <sheetFormatPr defaultRowHeight="14.4" x14ac:dyDescent="0.3"/>
  <cols>
    <col min="1" max="1" width="3" bestFit="1" customWidth="1"/>
    <col min="2" max="2" width="28.5546875" bestFit="1" customWidth="1"/>
    <col min="3" max="12" width="5.77734375" customWidth="1"/>
    <col min="13" max="14" width="7.44140625" bestFit="1" customWidth="1"/>
    <col min="15" max="24" width="5.77734375" customWidth="1"/>
  </cols>
  <sheetData>
    <row r="1" spans="1:24" ht="25.2" x14ac:dyDescent="0.5">
      <c r="A1" s="102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s="18" t="s">
        <v>98</v>
      </c>
      <c r="D3" s="18">
        <v>1</v>
      </c>
      <c r="E3" s="18">
        <v>2</v>
      </c>
      <c r="F3" s="18">
        <v>3</v>
      </c>
      <c r="G3" s="18">
        <v>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90</v>
      </c>
      <c r="C4" s="20">
        <v>120</v>
      </c>
      <c r="D4" s="20">
        <v>2</v>
      </c>
      <c r="E4" s="20">
        <v>2</v>
      </c>
      <c r="F4" s="20">
        <v>2</v>
      </c>
      <c r="G4" s="20">
        <v>2</v>
      </c>
      <c r="H4" s="20">
        <f t="shared" ref="H4:H29" si="0">D4+E4+F4+G4</f>
        <v>8</v>
      </c>
      <c r="I4" s="18">
        <f t="shared" ref="I4:J29" si="1">O4+Q4+S4+U4+W4</f>
        <v>480</v>
      </c>
      <c r="J4" s="18">
        <f t="shared" si="1"/>
        <v>71</v>
      </c>
      <c r="K4" s="19">
        <f t="shared" ref="K4:K25" si="2">I4/J4</f>
        <v>6.76056338028169</v>
      </c>
      <c r="L4" s="18">
        <v>5.9160000000000004</v>
      </c>
      <c r="M4" s="19">
        <f t="shared" ref="M4:M29" si="3">100/L4</f>
        <v>16.903313049357674</v>
      </c>
      <c r="N4" s="19">
        <f t="shared" ref="N4:N29" si="4">PRODUCT(K4,M4)</f>
        <v>114.27591920692512</v>
      </c>
      <c r="O4" s="20">
        <v>120</v>
      </c>
      <c r="P4" s="20">
        <v>21</v>
      </c>
      <c r="Q4" s="20">
        <v>120</v>
      </c>
      <c r="R4" s="20">
        <v>13</v>
      </c>
      <c r="S4" s="20">
        <v>120</v>
      </c>
      <c r="T4" s="20">
        <v>21</v>
      </c>
      <c r="U4" s="20">
        <v>120</v>
      </c>
      <c r="V4" s="20">
        <v>16</v>
      </c>
      <c r="W4" s="21"/>
      <c r="X4" s="21"/>
    </row>
    <row r="5" spans="1:24" x14ac:dyDescent="0.3">
      <c r="A5" s="15">
        <v>2</v>
      </c>
      <c r="B5" s="12" t="s">
        <v>50</v>
      </c>
      <c r="C5" s="20">
        <v>73</v>
      </c>
      <c r="D5" s="20">
        <v>2</v>
      </c>
      <c r="E5" s="20">
        <v>2</v>
      </c>
      <c r="F5" s="20">
        <v>2</v>
      </c>
      <c r="G5" s="20">
        <v>2</v>
      </c>
      <c r="H5" s="20">
        <f t="shared" si="0"/>
        <v>8</v>
      </c>
      <c r="I5" s="18">
        <f t="shared" si="1"/>
        <v>292</v>
      </c>
      <c r="J5" s="18">
        <f t="shared" si="1"/>
        <v>84</v>
      </c>
      <c r="K5" s="19">
        <f t="shared" si="2"/>
        <v>3.4761904761904763</v>
      </c>
      <c r="L5" s="18">
        <v>3.3050000000000002</v>
      </c>
      <c r="M5" s="19">
        <f t="shared" si="3"/>
        <v>30.2571860816944</v>
      </c>
      <c r="N5" s="19">
        <f t="shared" si="4"/>
        <v>105.17974209350911</v>
      </c>
      <c r="O5" s="20">
        <v>73</v>
      </c>
      <c r="P5" s="20">
        <v>13</v>
      </c>
      <c r="Q5" s="20">
        <v>73</v>
      </c>
      <c r="R5" s="20">
        <v>21</v>
      </c>
      <c r="S5" s="20">
        <v>73</v>
      </c>
      <c r="T5" s="20">
        <v>23</v>
      </c>
      <c r="U5" s="20">
        <v>73</v>
      </c>
      <c r="V5" s="20">
        <v>27</v>
      </c>
      <c r="W5" s="21"/>
      <c r="X5" s="21"/>
    </row>
    <row r="6" spans="1:24" x14ac:dyDescent="0.3">
      <c r="A6" s="15">
        <v>3</v>
      </c>
      <c r="B6" s="12" t="s">
        <v>114</v>
      </c>
      <c r="C6" s="20">
        <v>100</v>
      </c>
      <c r="D6" s="20">
        <v>2</v>
      </c>
      <c r="E6" s="20">
        <v>0</v>
      </c>
      <c r="F6" s="20">
        <v>2</v>
      </c>
      <c r="G6" s="20">
        <v>2</v>
      </c>
      <c r="H6" s="20">
        <f t="shared" si="0"/>
        <v>6</v>
      </c>
      <c r="I6" s="18">
        <f t="shared" si="1"/>
        <v>390</v>
      </c>
      <c r="J6" s="18">
        <f t="shared" si="1"/>
        <v>58</v>
      </c>
      <c r="K6" s="19">
        <f t="shared" si="2"/>
        <v>6.7241379310344831</v>
      </c>
      <c r="L6" s="18">
        <v>4.8049999999999997</v>
      </c>
      <c r="M6" s="19">
        <f t="shared" si="3"/>
        <v>20.811654526534859</v>
      </c>
      <c r="N6" s="19">
        <f t="shared" si="4"/>
        <v>139.94043560945855</v>
      </c>
      <c r="O6" s="20">
        <v>100</v>
      </c>
      <c r="P6" s="20">
        <v>13</v>
      </c>
      <c r="Q6" s="20">
        <v>90</v>
      </c>
      <c r="R6" s="20">
        <v>21</v>
      </c>
      <c r="S6" s="20">
        <v>100</v>
      </c>
      <c r="T6" s="20">
        <v>10</v>
      </c>
      <c r="U6" s="20">
        <v>100</v>
      </c>
      <c r="V6" s="20">
        <v>14</v>
      </c>
      <c r="W6" s="21"/>
      <c r="X6" s="21"/>
    </row>
    <row r="7" spans="1:24" x14ac:dyDescent="0.3">
      <c r="A7" s="15">
        <v>4</v>
      </c>
      <c r="B7" s="12" t="s">
        <v>26</v>
      </c>
      <c r="C7" s="20">
        <v>42</v>
      </c>
      <c r="D7" s="20">
        <v>2</v>
      </c>
      <c r="E7" s="20">
        <v>0</v>
      </c>
      <c r="F7" s="20">
        <v>2</v>
      </c>
      <c r="G7" s="20">
        <v>2</v>
      </c>
      <c r="H7" s="20">
        <f t="shared" si="0"/>
        <v>6</v>
      </c>
      <c r="I7" s="18">
        <f t="shared" si="1"/>
        <v>164</v>
      </c>
      <c r="J7" s="18">
        <f t="shared" si="1"/>
        <v>94</v>
      </c>
      <c r="K7" s="19">
        <f t="shared" si="2"/>
        <v>1.7446808510638299</v>
      </c>
      <c r="L7" s="18">
        <v>1.583</v>
      </c>
      <c r="M7" s="19">
        <f t="shared" si="3"/>
        <v>63.171193935565384</v>
      </c>
      <c r="N7" s="19">
        <f t="shared" si="4"/>
        <v>110.21357239822046</v>
      </c>
      <c r="O7" s="20">
        <v>42</v>
      </c>
      <c r="P7" s="20">
        <v>23</v>
      </c>
      <c r="Q7" s="20">
        <v>38</v>
      </c>
      <c r="R7" s="20">
        <v>20</v>
      </c>
      <c r="S7" s="20">
        <v>42</v>
      </c>
      <c r="T7" s="20">
        <v>23</v>
      </c>
      <c r="U7" s="20">
        <v>42</v>
      </c>
      <c r="V7" s="20">
        <v>28</v>
      </c>
      <c r="W7" s="21"/>
      <c r="X7" s="21"/>
    </row>
    <row r="8" spans="1:24" x14ac:dyDescent="0.3">
      <c r="A8" s="15">
        <v>5</v>
      </c>
      <c r="B8" s="12" t="s">
        <v>10</v>
      </c>
      <c r="C8" s="20">
        <v>57</v>
      </c>
      <c r="D8" s="20">
        <v>2</v>
      </c>
      <c r="E8" s="20">
        <v>2</v>
      </c>
      <c r="F8" s="20">
        <v>0</v>
      </c>
      <c r="G8" s="20">
        <v>2</v>
      </c>
      <c r="H8" s="20">
        <f t="shared" si="0"/>
        <v>6</v>
      </c>
      <c r="I8" s="18">
        <f t="shared" si="1"/>
        <v>198</v>
      </c>
      <c r="J8" s="18">
        <f t="shared" si="1"/>
        <v>80</v>
      </c>
      <c r="K8" s="19">
        <f t="shared" si="2"/>
        <v>2.4750000000000001</v>
      </c>
      <c r="L8" s="18">
        <v>2.4159999999999999</v>
      </c>
      <c r="M8" s="19">
        <f t="shared" si="3"/>
        <v>41.390728476821195</v>
      </c>
      <c r="N8" s="19">
        <f t="shared" si="4"/>
        <v>102.44205298013246</v>
      </c>
      <c r="O8" s="20">
        <v>57</v>
      </c>
      <c r="P8" s="20">
        <v>22</v>
      </c>
      <c r="Q8" s="20">
        <v>57</v>
      </c>
      <c r="R8" s="20">
        <v>23</v>
      </c>
      <c r="S8" s="20">
        <v>27</v>
      </c>
      <c r="T8" s="20">
        <v>15</v>
      </c>
      <c r="U8" s="20">
        <v>57</v>
      </c>
      <c r="V8" s="20">
        <v>20</v>
      </c>
      <c r="W8" s="21"/>
      <c r="X8" s="21"/>
    </row>
    <row r="9" spans="1:24" x14ac:dyDescent="0.3">
      <c r="A9" s="15">
        <v>6</v>
      </c>
      <c r="B9" s="12" t="s">
        <v>17</v>
      </c>
      <c r="C9" s="20">
        <v>58</v>
      </c>
      <c r="D9" s="20">
        <v>2</v>
      </c>
      <c r="E9" s="20">
        <v>2</v>
      </c>
      <c r="F9" s="20">
        <v>2</v>
      </c>
      <c r="G9" s="20">
        <v>0</v>
      </c>
      <c r="H9" s="20">
        <f t="shared" si="0"/>
        <v>6</v>
      </c>
      <c r="I9" s="18">
        <f t="shared" si="1"/>
        <v>225</v>
      </c>
      <c r="J9" s="18">
        <f t="shared" si="1"/>
        <v>89</v>
      </c>
      <c r="K9" s="19">
        <f t="shared" si="2"/>
        <v>2.5280898876404496</v>
      </c>
      <c r="L9" s="18">
        <v>2.472</v>
      </c>
      <c r="M9" s="19">
        <f t="shared" si="3"/>
        <v>40.453074433656958</v>
      </c>
      <c r="N9" s="19">
        <f t="shared" si="4"/>
        <v>102.26900839969457</v>
      </c>
      <c r="O9" s="20">
        <v>58</v>
      </c>
      <c r="P9" s="20">
        <v>25</v>
      </c>
      <c r="Q9" s="20">
        <v>58</v>
      </c>
      <c r="R9" s="20">
        <v>24</v>
      </c>
      <c r="S9" s="20">
        <v>58</v>
      </c>
      <c r="T9" s="20">
        <v>17</v>
      </c>
      <c r="U9" s="20">
        <v>51</v>
      </c>
      <c r="V9" s="20">
        <v>23</v>
      </c>
      <c r="W9" s="21"/>
      <c r="X9" s="21"/>
    </row>
    <row r="10" spans="1:24" x14ac:dyDescent="0.3">
      <c r="A10" s="15">
        <v>7</v>
      </c>
      <c r="B10" s="12" t="s">
        <v>81</v>
      </c>
      <c r="C10" s="20">
        <v>44</v>
      </c>
      <c r="D10" s="20">
        <v>2</v>
      </c>
      <c r="E10" s="20">
        <v>0</v>
      </c>
      <c r="F10" s="20">
        <v>2</v>
      </c>
      <c r="G10" s="20">
        <v>2</v>
      </c>
      <c r="H10" s="20">
        <f t="shared" si="0"/>
        <v>6</v>
      </c>
      <c r="I10" s="18">
        <f t="shared" si="1"/>
        <v>160</v>
      </c>
      <c r="J10" s="18">
        <f t="shared" si="1"/>
        <v>103</v>
      </c>
      <c r="K10" s="19">
        <f t="shared" si="2"/>
        <v>1.5533980582524272</v>
      </c>
      <c r="L10" s="18">
        <v>1.694</v>
      </c>
      <c r="M10" s="19">
        <f t="shared" si="3"/>
        <v>59.031877213695395</v>
      </c>
      <c r="N10" s="19">
        <f t="shared" si="4"/>
        <v>91.70000343875013</v>
      </c>
      <c r="O10" s="20">
        <v>44</v>
      </c>
      <c r="P10" s="20">
        <v>28</v>
      </c>
      <c r="Q10" s="20">
        <v>28</v>
      </c>
      <c r="R10" s="20">
        <v>22</v>
      </c>
      <c r="S10" s="20">
        <v>44</v>
      </c>
      <c r="T10" s="20">
        <v>23</v>
      </c>
      <c r="U10" s="20">
        <v>44</v>
      </c>
      <c r="V10" s="20">
        <v>30</v>
      </c>
      <c r="W10" s="21"/>
      <c r="X10" s="21"/>
    </row>
    <row r="11" spans="1:24" x14ac:dyDescent="0.3">
      <c r="A11" s="15">
        <v>8</v>
      </c>
      <c r="B11" s="12" t="s">
        <v>115</v>
      </c>
      <c r="C11" s="20">
        <v>36</v>
      </c>
      <c r="D11" s="20">
        <v>0</v>
      </c>
      <c r="E11" s="20">
        <v>2</v>
      </c>
      <c r="F11" s="20">
        <v>0</v>
      </c>
      <c r="G11" s="20">
        <v>2</v>
      </c>
      <c r="H11" s="20">
        <f t="shared" si="0"/>
        <v>4</v>
      </c>
      <c r="I11" s="18">
        <f t="shared" si="1"/>
        <v>129</v>
      </c>
      <c r="J11" s="18">
        <f t="shared" si="1"/>
        <v>90</v>
      </c>
      <c r="K11" s="19">
        <f t="shared" si="2"/>
        <v>1.4333333333333333</v>
      </c>
      <c r="L11" s="18">
        <v>1.2490000000000001</v>
      </c>
      <c r="M11" s="19">
        <f t="shared" si="3"/>
        <v>80.064051240992782</v>
      </c>
      <c r="N11" s="19">
        <f t="shared" si="4"/>
        <v>114.75847344542299</v>
      </c>
      <c r="O11" s="20">
        <v>26</v>
      </c>
      <c r="P11" s="20">
        <v>31</v>
      </c>
      <c r="Q11" s="20">
        <v>36</v>
      </c>
      <c r="R11" s="20">
        <v>21</v>
      </c>
      <c r="S11" s="20">
        <v>31</v>
      </c>
      <c r="T11" s="20">
        <v>23</v>
      </c>
      <c r="U11" s="20">
        <v>36</v>
      </c>
      <c r="V11" s="20">
        <v>15</v>
      </c>
      <c r="W11" s="21"/>
      <c r="X11" s="21"/>
    </row>
    <row r="12" spans="1:24" x14ac:dyDescent="0.3">
      <c r="A12" s="15">
        <v>9</v>
      </c>
      <c r="B12" s="12" t="s">
        <v>37</v>
      </c>
      <c r="C12" s="20">
        <v>33</v>
      </c>
      <c r="D12" s="20">
        <v>2</v>
      </c>
      <c r="E12" s="20">
        <v>0</v>
      </c>
      <c r="F12" s="20">
        <v>2</v>
      </c>
      <c r="G12" s="20">
        <v>0</v>
      </c>
      <c r="H12" s="20">
        <f t="shared" si="0"/>
        <v>4</v>
      </c>
      <c r="I12" s="18">
        <f t="shared" si="1"/>
        <v>123</v>
      </c>
      <c r="J12" s="18">
        <f t="shared" si="1"/>
        <v>110</v>
      </c>
      <c r="K12" s="19">
        <f t="shared" si="2"/>
        <v>1.1181818181818182</v>
      </c>
      <c r="L12" s="18">
        <v>1.083</v>
      </c>
      <c r="M12" s="19">
        <f t="shared" si="3"/>
        <v>92.336103416435833</v>
      </c>
      <c r="N12" s="19">
        <f t="shared" si="4"/>
        <v>103.24855200201461</v>
      </c>
      <c r="O12" s="20">
        <v>33</v>
      </c>
      <c r="P12" s="20">
        <v>31</v>
      </c>
      <c r="Q12" s="20">
        <v>27</v>
      </c>
      <c r="R12" s="20">
        <v>23</v>
      </c>
      <c r="S12" s="20">
        <v>33</v>
      </c>
      <c r="T12" s="20">
        <v>26</v>
      </c>
      <c r="U12" s="20">
        <v>30</v>
      </c>
      <c r="V12" s="20">
        <v>30</v>
      </c>
      <c r="W12" s="21"/>
      <c r="X12" s="21"/>
    </row>
    <row r="13" spans="1:24" x14ac:dyDescent="0.3">
      <c r="A13" s="15">
        <v>10</v>
      </c>
      <c r="B13" s="12" t="s">
        <v>11</v>
      </c>
      <c r="C13" s="20">
        <v>45</v>
      </c>
      <c r="D13" s="20">
        <v>2</v>
      </c>
      <c r="E13" s="20">
        <v>2</v>
      </c>
      <c r="F13" s="20"/>
      <c r="G13" s="20">
        <v>0</v>
      </c>
      <c r="H13" s="20">
        <f t="shared" si="0"/>
        <v>4</v>
      </c>
      <c r="I13" s="18">
        <f t="shared" si="1"/>
        <v>126</v>
      </c>
      <c r="J13" s="18">
        <f t="shared" si="1"/>
        <v>73</v>
      </c>
      <c r="K13" s="19">
        <f t="shared" si="2"/>
        <v>1.726027397260274</v>
      </c>
      <c r="L13" s="18">
        <v>1.7490000000000001</v>
      </c>
      <c r="M13" s="19">
        <f t="shared" si="3"/>
        <v>57.175528873642079</v>
      </c>
      <c r="N13" s="19">
        <f t="shared" si="4"/>
        <v>98.686529288752084</v>
      </c>
      <c r="O13" s="20">
        <v>45</v>
      </c>
      <c r="P13" s="20">
        <v>20</v>
      </c>
      <c r="Q13" s="20">
        <v>45</v>
      </c>
      <c r="R13" s="20">
        <v>37</v>
      </c>
      <c r="S13" s="20"/>
      <c r="T13" s="20"/>
      <c r="U13" s="20">
        <v>36</v>
      </c>
      <c r="V13" s="20">
        <v>16</v>
      </c>
      <c r="W13" s="21"/>
      <c r="X13" s="21"/>
    </row>
    <row r="14" spans="1:24" x14ac:dyDescent="0.3">
      <c r="A14" s="15">
        <v>11</v>
      </c>
      <c r="B14" s="12" t="s">
        <v>116</v>
      </c>
      <c r="C14" s="20">
        <v>33</v>
      </c>
      <c r="D14" s="20"/>
      <c r="E14" s="20"/>
      <c r="F14" s="20">
        <v>2</v>
      </c>
      <c r="G14" s="20"/>
      <c r="H14" s="20">
        <f t="shared" si="0"/>
        <v>2</v>
      </c>
      <c r="I14" s="18">
        <f t="shared" si="1"/>
        <v>34</v>
      </c>
      <c r="J14" s="18">
        <f t="shared" si="1"/>
        <v>25</v>
      </c>
      <c r="K14" s="19">
        <f t="shared" si="2"/>
        <v>1.36</v>
      </c>
      <c r="L14" s="18">
        <v>1.083</v>
      </c>
      <c r="M14" s="19">
        <f t="shared" si="3"/>
        <v>92.336103416435833</v>
      </c>
      <c r="N14" s="19">
        <f t="shared" si="4"/>
        <v>125.57710064635275</v>
      </c>
      <c r="O14" s="20"/>
      <c r="P14" s="20"/>
      <c r="Q14" s="20"/>
      <c r="R14" s="20"/>
      <c r="S14" s="20">
        <v>34</v>
      </c>
      <c r="T14" s="20">
        <v>25</v>
      </c>
      <c r="U14" s="20"/>
      <c r="V14" s="20"/>
      <c r="W14" s="21"/>
      <c r="X14" s="21"/>
    </row>
    <row r="15" spans="1:24" x14ac:dyDescent="0.3">
      <c r="A15" s="15">
        <v>12</v>
      </c>
      <c r="B15" s="12" t="s">
        <v>117</v>
      </c>
      <c r="C15" s="20">
        <v>59</v>
      </c>
      <c r="D15" s="20"/>
      <c r="E15" s="20">
        <v>0</v>
      </c>
      <c r="F15" s="20">
        <v>0</v>
      </c>
      <c r="G15" s="20">
        <v>2</v>
      </c>
      <c r="H15" s="20">
        <f t="shared" si="0"/>
        <v>2</v>
      </c>
      <c r="I15" s="18">
        <f t="shared" si="1"/>
        <v>145</v>
      </c>
      <c r="J15" s="18">
        <f t="shared" si="1"/>
        <v>50</v>
      </c>
      <c r="K15" s="19">
        <f t="shared" si="2"/>
        <v>2.9</v>
      </c>
      <c r="L15" s="18">
        <v>2.5270000000000001</v>
      </c>
      <c r="M15" s="19">
        <f t="shared" si="3"/>
        <v>39.572615749901068</v>
      </c>
      <c r="N15" s="19">
        <f t="shared" si="4"/>
        <v>114.7605856747131</v>
      </c>
      <c r="O15" s="20"/>
      <c r="P15" s="20"/>
      <c r="Q15" s="20">
        <v>40</v>
      </c>
      <c r="R15" s="20">
        <v>13</v>
      </c>
      <c r="S15" s="20">
        <v>46</v>
      </c>
      <c r="T15" s="20">
        <v>17</v>
      </c>
      <c r="U15" s="20">
        <v>59</v>
      </c>
      <c r="V15" s="20">
        <v>20</v>
      </c>
      <c r="W15" s="21"/>
      <c r="X15" s="21"/>
    </row>
    <row r="16" spans="1:24" x14ac:dyDescent="0.3">
      <c r="A16" s="15">
        <v>13</v>
      </c>
      <c r="B16" s="12" t="s">
        <v>69</v>
      </c>
      <c r="C16" s="20">
        <v>32</v>
      </c>
      <c r="D16" s="20">
        <v>2</v>
      </c>
      <c r="E16" s="20">
        <v>0</v>
      </c>
      <c r="F16" s="20"/>
      <c r="G16" s="20"/>
      <c r="H16" s="20">
        <f t="shared" si="0"/>
        <v>2</v>
      </c>
      <c r="I16" s="18">
        <f t="shared" si="1"/>
        <v>63</v>
      </c>
      <c r="J16" s="18">
        <f t="shared" si="1"/>
        <v>54</v>
      </c>
      <c r="K16" s="19">
        <f t="shared" si="2"/>
        <v>1.1666666666666667</v>
      </c>
      <c r="L16" s="18">
        <v>1.026</v>
      </c>
      <c r="M16" s="19">
        <f t="shared" si="3"/>
        <v>97.465886939571149</v>
      </c>
      <c r="N16" s="19">
        <f t="shared" si="4"/>
        <v>113.71020142949968</v>
      </c>
      <c r="O16" s="20">
        <v>32</v>
      </c>
      <c r="P16" s="20">
        <v>17</v>
      </c>
      <c r="Q16" s="20">
        <v>31</v>
      </c>
      <c r="R16" s="20">
        <v>37</v>
      </c>
      <c r="S16" s="20"/>
      <c r="T16" s="20"/>
      <c r="U16" s="20"/>
      <c r="V16" s="20"/>
      <c r="W16" s="21"/>
      <c r="X16" s="21"/>
    </row>
    <row r="17" spans="1:24" x14ac:dyDescent="0.3">
      <c r="A17" s="15">
        <v>14</v>
      </c>
      <c r="B17" s="12" t="s">
        <v>21</v>
      </c>
      <c r="C17" s="20">
        <v>26</v>
      </c>
      <c r="D17" s="20">
        <v>0</v>
      </c>
      <c r="E17" s="20">
        <v>0</v>
      </c>
      <c r="F17" s="20">
        <v>0</v>
      </c>
      <c r="G17" s="20">
        <v>2</v>
      </c>
      <c r="H17" s="20">
        <f t="shared" si="0"/>
        <v>2</v>
      </c>
      <c r="I17" s="18">
        <f t="shared" si="1"/>
        <v>76</v>
      </c>
      <c r="J17" s="18">
        <f t="shared" si="1"/>
        <v>97</v>
      </c>
      <c r="K17" s="19">
        <f t="shared" si="2"/>
        <v>0.78350515463917525</v>
      </c>
      <c r="L17" s="18">
        <v>0.69299999999999995</v>
      </c>
      <c r="M17" s="19">
        <f t="shared" si="3"/>
        <v>144.3001443001443</v>
      </c>
      <c r="N17" s="19">
        <f t="shared" si="4"/>
        <v>113.05990687433986</v>
      </c>
      <c r="O17" s="20">
        <v>14</v>
      </c>
      <c r="P17" s="20">
        <v>23</v>
      </c>
      <c r="Q17" s="20">
        <v>11</v>
      </c>
      <c r="R17" s="20">
        <v>33</v>
      </c>
      <c r="S17" s="20">
        <v>25</v>
      </c>
      <c r="T17" s="20">
        <v>25</v>
      </c>
      <c r="U17" s="20">
        <v>26</v>
      </c>
      <c r="V17" s="20">
        <v>16</v>
      </c>
      <c r="W17" s="21"/>
      <c r="X17" s="21"/>
    </row>
    <row r="18" spans="1:24" x14ac:dyDescent="0.3">
      <c r="A18" s="15">
        <v>15</v>
      </c>
      <c r="B18" s="12" t="s">
        <v>76</v>
      </c>
      <c r="C18" s="20">
        <v>34</v>
      </c>
      <c r="D18" s="20">
        <v>0</v>
      </c>
      <c r="E18" s="20">
        <v>0</v>
      </c>
      <c r="F18" s="20">
        <v>2</v>
      </c>
      <c r="G18" s="20"/>
      <c r="H18" s="20">
        <f t="shared" si="0"/>
        <v>2</v>
      </c>
      <c r="I18" s="18">
        <f t="shared" si="1"/>
        <v>78</v>
      </c>
      <c r="J18" s="18">
        <f t="shared" si="1"/>
        <v>65</v>
      </c>
      <c r="K18" s="19">
        <f t="shared" si="2"/>
        <v>1.2</v>
      </c>
      <c r="L18" s="18">
        <v>1.1379999999999999</v>
      </c>
      <c r="M18" s="19">
        <f t="shared" si="3"/>
        <v>87.873462214411262</v>
      </c>
      <c r="N18" s="19">
        <f t="shared" si="4"/>
        <v>105.44815465729351</v>
      </c>
      <c r="O18" s="20">
        <v>26</v>
      </c>
      <c r="P18" s="20">
        <v>25</v>
      </c>
      <c r="Q18" s="20">
        <v>18</v>
      </c>
      <c r="R18" s="20">
        <v>21</v>
      </c>
      <c r="S18" s="20">
        <v>34</v>
      </c>
      <c r="T18" s="20">
        <v>19</v>
      </c>
      <c r="U18" s="20"/>
      <c r="V18" s="20"/>
      <c r="W18" s="21"/>
      <c r="X18" s="21"/>
    </row>
    <row r="19" spans="1:24" x14ac:dyDescent="0.3">
      <c r="A19" s="15">
        <v>16</v>
      </c>
      <c r="B19" s="12" t="s">
        <v>35</v>
      </c>
      <c r="C19" s="20">
        <v>42</v>
      </c>
      <c r="D19" s="20">
        <v>2</v>
      </c>
      <c r="E19" s="20">
        <v>0</v>
      </c>
      <c r="F19" s="20">
        <v>0</v>
      </c>
      <c r="G19" s="20">
        <v>0</v>
      </c>
      <c r="H19" s="20">
        <f t="shared" si="0"/>
        <v>2</v>
      </c>
      <c r="I19" s="18">
        <f t="shared" si="1"/>
        <v>133</v>
      </c>
      <c r="J19" s="18">
        <f t="shared" si="1"/>
        <v>85</v>
      </c>
      <c r="K19" s="19">
        <f t="shared" si="2"/>
        <v>1.5647058823529412</v>
      </c>
      <c r="L19" s="18">
        <v>1.583</v>
      </c>
      <c r="M19" s="19">
        <f t="shared" si="3"/>
        <v>63.171193935565384</v>
      </c>
      <c r="N19" s="19">
        <f t="shared" si="4"/>
        <v>98.844338746237597</v>
      </c>
      <c r="O19" s="20">
        <v>42</v>
      </c>
      <c r="P19" s="20">
        <v>22</v>
      </c>
      <c r="Q19" s="20">
        <v>30</v>
      </c>
      <c r="R19" s="20">
        <v>13</v>
      </c>
      <c r="S19" s="20">
        <v>38</v>
      </c>
      <c r="T19" s="20">
        <v>36</v>
      </c>
      <c r="U19" s="20">
        <v>23</v>
      </c>
      <c r="V19" s="20">
        <v>14</v>
      </c>
      <c r="W19" s="21"/>
      <c r="X19" s="21"/>
    </row>
    <row r="20" spans="1:24" x14ac:dyDescent="0.3">
      <c r="A20" s="15">
        <v>17</v>
      </c>
      <c r="B20" s="12" t="s">
        <v>118</v>
      </c>
      <c r="C20" s="20">
        <v>30</v>
      </c>
      <c r="D20" s="20"/>
      <c r="E20" s="20"/>
      <c r="F20" s="20">
        <v>2</v>
      </c>
      <c r="G20" s="20"/>
      <c r="H20" s="20">
        <f t="shared" si="0"/>
        <v>2</v>
      </c>
      <c r="I20" s="18">
        <f t="shared" si="1"/>
        <v>30</v>
      </c>
      <c r="J20" s="18">
        <f t="shared" si="1"/>
        <v>37</v>
      </c>
      <c r="K20" s="19">
        <f t="shared" si="2"/>
        <v>0.81081081081081086</v>
      </c>
      <c r="L20" s="18">
        <v>0.91600000000000004</v>
      </c>
      <c r="M20" s="19">
        <f t="shared" si="3"/>
        <v>109.17030567685589</v>
      </c>
      <c r="N20" s="19">
        <f t="shared" si="4"/>
        <v>88.516464062315592</v>
      </c>
      <c r="O20" s="20"/>
      <c r="P20" s="20"/>
      <c r="Q20" s="20"/>
      <c r="R20" s="20"/>
      <c r="S20" s="20">
        <v>30</v>
      </c>
      <c r="T20" s="20">
        <v>37</v>
      </c>
      <c r="U20" s="20"/>
      <c r="V20" s="20"/>
      <c r="W20" s="21"/>
      <c r="X20" s="21"/>
    </row>
    <row r="21" spans="1:24" x14ac:dyDescent="0.3">
      <c r="A21" s="15">
        <v>18</v>
      </c>
      <c r="B21" s="12" t="s">
        <v>119</v>
      </c>
      <c r="C21" s="20">
        <v>35</v>
      </c>
      <c r="D21" s="20">
        <v>0</v>
      </c>
      <c r="E21" s="20">
        <v>0</v>
      </c>
      <c r="F21" s="20">
        <v>2</v>
      </c>
      <c r="G21" s="20">
        <v>0</v>
      </c>
      <c r="H21" s="20">
        <f t="shared" si="0"/>
        <v>2</v>
      </c>
      <c r="I21" s="18">
        <f t="shared" si="1"/>
        <v>91</v>
      </c>
      <c r="J21" s="18">
        <f t="shared" si="1"/>
        <v>94</v>
      </c>
      <c r="K21" s="19">
        <f t="shared" si="2"/>
        <v>0.96808510638297873</v>
      </c>
      <c r="L21" s="22">
        <v>1.194</v>
      </c>
      <c r="M21" s="19">
        <f t="shared" si="3"/>
        <v>83.752093802345058</v>
      </c>
      <c r="N21" s="19">
        <f t="shared" si="4"/>
        <v>81.079154638440428</v>
      </c>
      <c r="O21" s="20">
        <v>14</v>
      </c>
      <c r="P21" s="20">
        <v>13</v>
      </c>
      <c r="Q21" s="20">
        <v>30</v>
      </c>
      <c r="R21" s="20">
        <v>29</v>
      </c>
      <c r="S21" s="20">
        <v>35</v>
      </c>
      <c r="T21" s="20">
        <v>36</v>
      </c>
      <c r="U21" s="20">
        <v>12</v>
      </c>
      <c r="V21" s="20">
        <v>16</v>
      </c>
      <c r="W21" s="21"/>
      <c r="X21" s="21"/>
    </row>
    <row r="22" spans="1:24" x14ac:dyDescent="0.3">
      <c r="A22" s="15">
        <v>19</v>
      </c>
      <c r="B22" s="12" t="s">
        <v>36</v>
      </c>
      <c r="C22" s="20">
        <v>35</v>
      </c>
      <c r="D22" s="20">
        <v>0</v>
      </c>
      <c r="E22" s="20">
        <v>2</v>
      </c>
      <c r="F22" s="20">
        <v>0</v>
      </c>
      <c r="G22" s="20">
        <v>0</v>
      </c>
      <c r="H22" s="20">
        <f t="shared" si="0"/>
        <v>2</v>
      </c>
      <c r="I22" s="18">
        <f t="shared" si="1"/>
        <v>120</v>
      </c>
      <c r="J22" s="18">
        <f t="shared" si="1"/>
        <v>110</v>
      </c>
      <c r="K22" s="19">
        <f t="shared" si="2"/>
        <v>1.0909090909090908</v>
      </c>
      <c r="L22" s="18">
        <v>1.5620000000000001</v>
      </c>
      <c r="M22" s="19">
        <f t="shared" si="3"/>
        <v>64.020486555697815</v>
      </c>
      <c r="N22" s="19">
        <f t="shared" si="4"/>
        <v>69.840530788033973</v>
      </c>
      <c r="O22" s="20">
        <v>21</v>
      </c>
      <c r="P22" s="20">
        <v>17</v>
      </c>
      <c r="Q22" s="20">
        <v>35</v>
      </c>
      <c r="R22" s="20">
        <v>33</v>
      </c>
      <c r="S22" s="20">
        <v>31</v>
      </c>
      <c r="T22" s="20">
        <v>23</v>
      </c>
      <c r="U22" s="20">
        <v>33</v>
      </c>
      <c r="V22" s="20">
        <v>37</v>
      </c>
      <c r="W22" s="21"/>
      <c r="X22" s="21"/>
    </row>
    <row r="23" spans="1:24" x14ac:dyDescent="0.3">
      <c r="A23" s="15">
        <v>20</v>
      </c>
      <c r="B23" s="12" t="s">
        <v>8</v>
      </c>
      <c r="C23" s="20">
        <v>92</v>
      </c>
      <c r="D23" s="20">
        <v>0</v>
      </c>
      <c r="E23" s="20">
        <v>2</v>
      </c>
      <c r="F23" s="20">
        <v>0</v>
      </c>
      <c r="G23" s="20">
        <v>0</v>
      </c>
      <c r="H23" s="20">
        <f t="shared" si="0"/>
        <v>2</v>
      </c>
      <c r="I23" s="18">
        <f t="shared" si="1"/>
        <v>228</v>
      </c>
      <c r="J23" s="18">
        <f t="shared" si="1"/>
        <v>82</v>
      </c>
      <c r="K23" s="19">
        <f t="shared" si="2"/>
        <v>2.7804878048780486</v>
      </c>
      <c r="L23" s="18">
        <v>4.3609999999999998</v>
      </c>
      <c r="M23" s="19">
        <f t="shared" si="3"/>
        <v>22.930520522815868</v>
      </c>
      <c r="N23" s="19">
        <f t="shared" si="4"/>
        <v>63.758032673195338</v>
      </c>
      <c r="O23" s="20">
        <v>47</v>
      </c>
      <c r="P23" s="20">
        <v>22</v>
      </c>
      <c r="Q23" s="20">
        <v>92</v>
      </c>
      <c r="R23" s="20">
        <v>29</v>
      </c>
      <c r="S23" s="20">
        <v>13</v>
      </c>
      <c r="T23" s="20">
        <v>10</v>
      </c>
      <c r="U23" s="20">
        <v>76</v>
      </c>
      <c r="V23" s="20">
        <v>21</v>
      </c>
      <c r="W23" s="21"/>
      <c r="X23" s="21"/>
    </row>
    <row r="24" spans="1:24" x14ac:dyDescent="0.3">
      <c r="A24" s="15">
        <v>21</v>
      </c>
      <c r="B24" s="12" t="s">
        <v>22</v>
      </c>
      <c r="C24" s="20">
        <v>52</v>
      </c>
      <c r="D24" s="20">
        <v>2</v>
      </c>
      <c r="E24" s="20"/>
      <c r="F24" s="20"/>
      <c r="G24" s="20"/>
      <c r="H24" s="20">
        <f t="shared" si="0"/>
        <v>2</v>
      </c>
      <c r="I24" s="18">
        <f t="shared" si="1"/>
        <v>52</v>
      </c>
      <c r="J24" s="18">
        <f t="shared" si="1"/>
        <v>40</v>
      </c>
      <c r="K24" s="19">
        <f t="shared" si="2"/>
        <v>1.3</v>
      </c>
      <c r="L24" s="18">
        <v>2.1379999999999999</v>
      </c>
      <c r="M24" s="19">
        <f t="shared" si="3"/>
        <v>46.772684752104773</v>
      </c>
      <c r="N24" s="19">
        <f t="shared" si="4"/>
        <v>60.804490177736206</v>
      </c>
      <c r="O24" s="20">
        <v>52</v>
      </c>
      <c r="P24" s="20">
        <v>40</v>
      </c>
      <c r="Q24" s="20"/>
      <c r="R24" s="20"/>
      <c r="S24" s="20"/>
      <c r="T24" s="20"/>
      <c r="U24" s="20"/>
      <c r="V24" s="20"/>
      <c r="W24" s="21"/>
      <c r="X24" s="21"/>
    </row>
    <row r="25" spans="1:24" x14ac:dyDescent="0.3">
      <c r="A25" s="15">
        <v>22</v>
      </c>
      <c r="B25" s="12" t="s">
        <v>120</v>
      </c>
      <c r="C25" s="20">
        <v>33</v>
      </c>
      <c r="D25" s="20"/>
      <c r="E25" s="20"/>
      <c r="F25" s="20"/>
      <c r="G25" s="20">
        <v>0</v>
      </c>
      <c r="H25" s="20">
        <f t="shared" si="0"/>
        <v>0</v>
      </c>
      <c r="I25" s="18">
        <f t="shared" si="1"/>
        <v>25</v>
      </c>
      <c r="J25" s="18">
        <f t="shared" si="1"/>
        <v>20</v>
      </c>
      <c r="K25" s="19">
        <f t="shared" si="2"/>
        <v>1.25</v>
      </c>
      <c r="L25" s="18">
        <v>1.194</v>
      </c>
      <c r="M25" s="19">
        <f t="shared" si="3"/>
        <v>83.752093802345058</v>
      </c>
      <c r="N25" s="19">
        <f t="shared" si="4"/>
        <v>104.69011725293132</v>
      </c>
      <c r="O25" s="20"/>
      <c r="P25" s="20"/>
      <c r="Q25" s="20"/>
      <c r="R25" s="20"/>
      <c r="S25" s="20"/>
      <c r="T25" s="20"/>
      <c r="U25" s="20">
        <v>25</v>
      </c>
      <c r="V25" s="20">
        <v>20</v>
      </c>
      <c r="W25" s="21"/>
      <c r="X25" s="21"/>
    </row>
    <row r="26" spans="1:24" x14ac:dyDescent="0.3">
      <c r="A26" s="15">
        <v>23</v>
      </c>
      <c r="B26" s="12" t="s">
        <v>121</v>
      </c>
      <c r="C26" s="20">
        <v>28</v>
      </c>
      <c r="D26" s="20"/>
      <c r="E26" s="20"/>
      <c r="F26" s="20">
        <v>0</v>
      </c>
      <c r="G26" s="20"/>
      <c r="H26" s="20">
        <f t="shared" si="0"/>
        <v>0</v>
      </c>
      <c r="I26" s="18">
        <f t="shared" si="1"/>
        <v>19</v>
      </c>
      <c r="J26" s="18">
        <f t="shared" si="1"/>
        <v>19</v>
      </c>
      <c r="K26" s="19">
        <v>0.76</v>
      </c>
      <c r="L26" s="18">
        <v>0.80500000000000005</v>
      </c>
      <c r="M26" s="19">
        <f t="shared" si="3"/>
        <v>124.22360248447204</v>
      </c>
      <c r="N26" s="19">
        <f t="shared" si="4"/>
        <v>94.409937888198755</v>
      </c>
      <c r="O26" s="20"/>
      <c r="P26" s="20"/>
      <c r="Q26" s="20"/>
      <c r="R26" s="20"/>
      <c r="S26" s="20">
        <v>19</v>
      </c>
      <c r="T26" s="20">
        <v>19</v>
      </c>
      <c r="U26" s="20"/>
      <c r="V26" s="20"/>
      <c r="W26" s="21"/>
      <c r="X26" s="21"/>
    </row>
    <row r="27" spans="1:24" x14ac:dyDescent="0.3">
      <c r="A27" s="15">
        <v>24</v>
      </c>
      <c r="B27" s="12" t="s">
        <v>82</v>
      </c>
      <c r="C27" s="20">
        <v>28</v>
      </c>
      <c r="D27" s="20">
        <v>0</v>
      </c>
      <c r="E27" s="20">
        <v>0</v>
      </c>
      <c r="F27" s="20">
        <v>0</v>
      </c>
      <c r="G27" s="20">
        <v>0</v>
      </c>
      <c r="H27" s="20">
        <f t="shared" si="0"/>
        <v>0</v>
      </c>
      <c r="I27" s="18">
        <f t="shared" si="1"/>
        <v>68</v>
      </c>
      <c r="J27" s="18">
        <f t="shared" si="1"/>
        <v>95</v>
      </c>
      <c r="K27" s="19">
        <f>I27/J27</f>
        <v>0.71578947368421053</v>
      </c>
      <c r="L27" s="18">
        <v>0.80500000000000005</v>
      </c>
      <c r="M27" s="19">
        <f t="shared" si="3"/>
        <v>124.22360248447204</v>
      </c>
      <c r="N27" s="19">
        <f t="shared" si="4"/>
        <v>88.917947041516825</v>
      </c>
      <c r="O27" s="20">
        <v>23</v>
      </c>
      <c r="P27" s="20">
        <v>28</v>
      </c>
      <c r="Q27" s="20">
        <v>8</v>
      </c>
      <c r="R27" s="20">
        <v>21</v>
      </c>
      <c r="S27" s="20">
        <v>26</v>
      </c>
      <c r="T27" s="20">
        <v>26</v>
      </c>
      <c r="U27" s="20">
        <v>11</v>
      </c>
      <c r="V27" s="20">
        <v>20</v>
      </c>
      <c r="W27" s="21"/>
      <c r="X27" s="21"/>
    </row>
    <row r="28" spans="1:24" x14ac:dyDescent="0.3">
      <c r="A28" s="15">
        <v>25</v>
      </c>
      <c r="B28" s="12" t="s">
        <v>122</v>
      </c>
      <c r="C28" s="20">
        <v>38</v>
      </c>
      <c r="D28" s="20"/>
      <c r="E28" s="20"/>
      <c r="F28" s="20"/>
      <c r="G28" s="20">
        <v>0</v>
      </c>
      <c r="H28" s="20">
        <f t="shared" si="0"/>
        <v>0</v>
      </c>
      <c r="I28" s="18">
        <f t="shared" si="1"/>
        <v>32</v>
      </c>
      <c r="J28" s="18">
        <f t="shared" si="1"/>
        <v>28</v>
      </c>
      <c r="K28" s="19">
        <f>I28/J28</f>
        <v>1.1428571428571428</v>
      </c>
      <c r="L28" s="18">
        <v>1.36</v>
      </c>
      <c r="M28" s="19">
        <f t="shared" si="3"/>
        <v>73.529411764705884</v>
      </c>
      <c r="N28" s="19">
        <f t="shared" si="4"/>
        <v>84.033613445378151</v>
      </c>
      <c r="O28" s="20"/>
      <c r="P28" s="20"/>
      <c r="Q28" s="20"/>
      <c r="R28" s="20"/>
      <c r="S28" s="20"/>
      <c r="T28" s="20"/>
      <c r="U28" s="20">
        <v>32</v>
      </c>
      <c r="V28" s="20">
        <v>28</v>
      </c>
      <c r="W28" s="21"/>
      <c r="X28" s="21"/>
    </row>
    <row r="29" spans="1:24" x14ac:dyDescent="0.3">
      <c r="A29" s="15">
        <v>26</v>
      </c>
      <c r="B29" s="12" t="s">
        <v>123</v>
      </c>
      <c r="C29" s="20">
        <v>33</v>
      </c>
      <c r="D29" s="20">
        <v>0</v>
      </c>
      <c r="E29" s="20">
        <v>0</v>
      </c>
      <c r="F29" s="20"/>
      <c r="G29" s="20">
        <v>0</v>
      </c>
      <c r="H29" s="20">
        <f t="shared" si="0"/>
        <v>0</v>
      </c>
      <c r="I29" s="18">
        <f t="shared" si="1"/>
        <v>76</v>
      </c>
      <c r="J29" s="18">
        <f t="shared" si="1"/>
        <v>91</v>
      </c>
      <c r="K29" s="19">
        <f>I29/J29</f>
        <v>0.8351648351648352</v>
      </c>
      <c r="L29" s="18">
        <v>1.083</v>
      </c>
      <c r="M29" s="19">
        <f t="shared" si="3"/>
        <v>92.336103416435833</v>
      </c>
      <c r="N29" s="19">
        <f t="shared" si="4"/>
        <v>77.115866589550805</v>
      </c>
      <c r="O29" s="20">
        <v>19</v>
      </c>
      <c r="P29" s="20">
        <v>40</v>
      </c>
      <c r="Q29" s="20">
        <v>28</v>
      </c>
      <c r="R29" s="20">
        <v>24</v>
      </c>
      <c r="S29" s="20"/>
      <c r="T29" s="20"/>
      <c r="U29" s="20">
        <v>29</v>
      </c>
      <c r="V29" s="20">
        <v>27</v>
      </c>
      <c r="W29" s="21"/>
      <c r="X29" s="21"/>
    </row>
    <row r="30" spans="1:24" ht="21" x14ac:dyDescent="0.4">
      <c r="B30" s="16" t="s">
        <v>0</v>
      </c>
      <c r="C30" s="18"/>
      <c r="D30" s="18"/>
      <c r="E30" s="18"/>
      <c r="F30" s="18"/>
      <c r="G30" s="18"/>
      <c r="H30" s="23"/>
      <c r="I30" s="18"/>
      <c r="K30" s="17"/>
      <c r="M30" s="17"/>
      <c r="N30" s="17"/>
      <c r="O30" s="18"/>
      <c r="P30" s="18" t="s">
        <v>124</v>
      </c>
      <c r="Q30" s="18"/>
      <c r="R30" s="18" t="s">
        <v>125</v>
      </c>
      <c r="S30" s="18"/>
      <c r="T30" s="18" t="s">
        <v>126</v>
      </c>
      <c r="U30" s="18"/>
      <c r="V30" s="18" t="s">
        <v>127</v>
      </c>
      <c r="W30" s="18"/>
      <c r="X30" s="18" t="s">
        <v>128</v>
      </c>
    </row>
    <row r="31" spans="1:24" x14ac:dyDescent="0.3">
      <c r="A31" s="15">
        <v>1</v>
      </c>
      <c r="B31" s="12" t="s">
        <v>80</v>
      </c>
      <c r="C31" s="20">
        <v>8</v>
      </c>
      <c r="D31" s="20">
        <v>8</v>
      </c>
      <c r="E31" s="20">
        <v>6</v>
      </c>
      <c r="F31" s="20">
        <v>6</v>
      </c>
      <c r="G31" s="21"/>
      <c r="H31" s="20">
        <f>C31+D31+E31+F31+G31</f>
        <v>28</v>
      </c>
      <c r="I31" s="18">
        <f t="shared" ref="I31:J35" si="5">O31+Q31+S31+U31+W31</f>
        <v>1165</v>
      </c>
      <c r="J31" s="18">
        <f t="shared" si="5"/>
        <v>1126</v>
      </c>
      <c r="K31" s="19">
        <f>J31/I31*100</f>
        <v>96.652360515021456</v>
      </c>
      <c r="L31" s="18"/>
      <c r="M31" s="19"/>
      <c r="N31" s="17"/>
      <c r="O31" s="20">
        <v>295</v>
      </c>
      <c r="P31" s="20">
        <v>295</v>
      </c>
      <c r="Q31" s="20">
        <v>295</v>
      </c>
      <c r="R31" s="20">
        <v>295</v>
      </c>
      <c r="S31" s="20">
        <v>280</v>
      </c>
      <c r="T31" s="20">
        <v>250</v>
      </c>
      <c r="U31" s="20">
        <v>295</v>
      </c>
      <c r="V31" s="20">
        <v>286</v>
      </c>
      <c r="W31" s="21"/>
      <c r="X31" s="21"/>
    </row>
    <row r="32" spans="1:24" x14ac:dyDescent="0.3">
      <c r="A32" s="15">
        <v>2</v>
      </c>
      <c r="B32" s="12" t="s">
        <v>2</v>
      </c>
      <c r="C32" s="20">
        <v>8</v>
      </c>
      <c r="D32" s="20">
        <v>0</v>
      </c>
      <c r="E32" s="20">
        <v>6</v>
      </c>
      <c r="F32" s="20">
        <v>8</v>
      </c>
      <c r="G32" s="21"/>
      <c r="H32" s="20">
        <f>C32+D32+E32+F32+G32</f>
        <v>22</v>
      </c>
      <c r="I32" s="18">
        <f t="shared" si="5"/>
        <v>973</v>
      </c>
      <c r="J32" s="18">
        <f t="shared" si="5"/>
        <v>911</v>
      </c>
      <c r="K32" s="19">
        <f>J32/I32*100</f>
        <v>93.627954779033914</v>
      </c>
      <c r="L32" s="18"/>
      <c r="M32" s="19"/>
      <c r="N32" s="17"/>
      <c r="O32" s="20">
        <v>238</v>
      </c>
      <c r="P32" s="20">
        <v>238</v>
      </c>
      <c r="Q32" s="20">
        <v>245</v>
      </c>
      <c r="R32" s="20">
        <v>196</v>
      </c>
      <c r="S32" s="20">
        <v>245</v>
      </c>
      <c r="T32" s="20">
        <v>232</v>
      </c>
      <c r="U32" s="20">
        <v>245</v>
      </c>
      <c r="V32" s="20">
        <v>245</v>
      </c>
      <c r="W32" s="21"/>
      <c r="X32" s="21"/>
    </row>
    <row r="33" spans="1:24" x14ac:dyDescent="0.3">
      <c r="A33" s="15">
        <v>3</v>
      </c>
      <c r="B33" s="12" t="s">
        <v>4</v>
      </c>
      <c r="C33" s="20">
        <v>2</v>
      </c>
      <c r="D33" s="20">
        <v>8</v>
      </c>
      <c r="E33" s="20">
        <v>2</v>
      </c>
      <c r="F33" s="20">
        <v>2</v>
      </c>
      <c r="G33" s="21"/>
      <c r="H33" s="20">
        <f>C33+D33+E33+F33+G33</f>
        <v>14</v>
      </c>
      <c r="I33" s="18">
        <f t="shared" si="5"/>
        <v>884</v>
      </c>
      <c r="J33" s="18">
        <f t="shared" si="5"/>
        <v>702</v>
      </c>
      <c r="K33" s="19">
        <f>J33/I33*100</f>
        <v>79.411764705882348</v>
      </c>
      <c r="L33" s="18"/>
      <c r="M33" s="19"/>
      <c r="N33" s="17"/>
      <c r="O33" s="20">
        <v>221</v>
      </c>
      <c r="P33" s="20">
        <v>152</v>
      </c>
      <c r="Q33" s="20">
        <v>221</v>
      </c>
      <c r="R33" s="20">
        <v>221</v>
      </c>
      <c r="S33" s="20">
        <v>221</v>
      </c>
      <c r="T33" s="20">
        <v>133</v>
      </c>
      <c r="U33" s="20">
        <v>221</v>
      </c>
      <c r="V33" s="20">
        <v>196</v>
      </c>
      <c r="W33" s="21"/>
      <c r="X33" s="21"/>
    </row>
    <row r="34" spans="1:24" x14ac:dyDescent="0.3">
      <c r="A34" s="15">
        <v>4</v>
      </c>
      <c r="B34" s="12" t="s">
        <v>5</v>
      </c>
      <c r="C34" s="20">
        <v>6</v>
      </c>
      <c r="D34" s="20">
        <v>0</v>
      </c>
      <c r="E34" s="20">
        <v>6</v>
      </c>
      <c r="F34" s="20">
        <v>0</v>
      </c>
      <c r="G34" s="21"/>
      <c r="H34" s="20">
        <f>C34+D34+E34+F34+G34</f>
        <v>12</v>
      </c>
      <c r="I34" s="18">
        <f t="shared" si="5"/>
        <v>568</v>
      </c>
      <c r="J34" s="18">
        <f t="shared" si="5"/>
        <v>488</v>
      </c>
      <c r="K34" s="19">
        <f>J34/I34*100</f>
        <v>85.91549295774648</v>
      </c>
      <c r="L34" s="18"/>
      <c r="M34" s="19"/>
      <c r="N34" s="17"/>
      <c r="O34" s="20">
        <v>141</v>
      </c>
      <c r="P34" s="20">
        <v>133</v>
      </c>
      <c r="Q34" s="20">
        <v>141</v>
      </c>
      <c r="R34" s="20">
        <v>106</v>
      </c>
      <c r="S34" s="20">
        <v>143</v>
      </c>
      <c r="T34" s="20">
        <v>139</v>
      </c>
      <c r="U34" s="20">
        <v>143</v>
      </c>
      <c r="V34" s="20">
        <v>110</v>
      </c>
      <c r="W34" s="21"/>
      <c r="X34" s="21"/>
    </row>
    <row r="35" spans="1:24" x14ac:dyDescent="0.3">
      <c r="A35" s="15">
        <v>5</v>
      </c>
      <c r="B35" s="12" t="s">
        <v>6</v>
      </c>
      <c r="C35" s="20">
        <v>0</v>
      </c>
      <c r="D35" s="20">
        <v>0</v>
      </c>
      <c r="E35" s="20">
        <v>2</v>
      </c>
      <c r="F35" s="20">
        <v>2</v>
      </c>
      <c r="G35" s="21"/>
      <c r="H35" s="20">
        <f>C35+D35+E35+F35+G35</f>
        <v>4</v>
      </c>
      <c r="I35" s="18">
        <f t="shared" si="5"/>
        <v>483</v>
      </c>
      <c r="J35" s="18">
        <f t="shared" si="5"/>
        <v>330</v>
      </c>
      <c r="K35" s="19">
        <f>J35/I35*100</f>
        <v>68.322981366459629</v>
      </c>
      <c r="L35" s="18"/>
      <c r="M35" s="19"/>
      <c r="N35" s="17"/>
      <c r="O35" s="20">
        <v>122</v>
      </c>
      <c r="P35" s="20">
        <v>70</v>
      </c>
      <c r="Q35" s="20">
        <v>122</v>
      </c>
      <c r="R35" s="20">
        <v>77</v>
      </c>
      <c r="S35" s="20">
        <v>117</v>
      </c>
      <c r="T35" s="20">
        <v>105</v>
      </c>
      <c r="U35" s="20">
        <v>122</v>
      </c>
      <c r="V35" s="20">
        <v>78</v>
      </c>
      <c r="W35" s="21"/>
      <c r="X35" s="21"/>
    </row>
  </sheetData>
  <mergeCells count="1">
    <mergeCell ref="A1:X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4754-D564-46FC-8D23-5FFBC7DF0FF5}">
  <dimension ref="A1:X35"/>
  <sheetViews>
    <sheetView workbookViewId="0">
      <selection activeCell="Z12" sqref="Z12"/>
    </sheetView>
  </sheetViews>
  <sheetFormatPr defaultRowHeight="14.4" x14ac:dyDescent="0.3"/>
  <cols>
    <col min="1" max="1" width="3" bestFit="1" customWidth="1"/>
    <col min="2" max="2" width="28.5546875" bestFit="1" customWidth="1"/>
    <col min="3" max="12" width="5.77734375" customWidth="1"/>
    <col min="13" max="14" width="7.44140625" bestFit="1" customWidth="1"/>
    <col min="15" max="22" width="5.77734375" customWidth="1"/>
  </cols>
  <sheetData>
    <row r="1" spans="1:24" ht="25.2" x14ac:dyDescent="0.5">
      <c r="A1" s="102" t="s">
        <v>129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76</v>
      </c>
      <c r="C4" s="20">
        <v>0</v>
      </c>
      <c r="D4" s="20">
        <v>2</v>
      </c>
      <c r="E4" s="20">
        <v>2</v>
      </c>
      <c r="F4" s="20">
        <v>2</v>
      </c>
      <c r="G4" s="21"/>
      <c r="H4" s="20">
        <f t="shared" ref="H4:H29" si="0">C4+D4+E4+F4+G4</f>
        <v>6</v>
      </c>
      <c r="I4" s="18">
        <f t="shared" ref="I4:J29" si="1">O4+Q4+S4+U4+W4</f>
        <v>126</v>
      </c>
      <c r="J4" s="18">
        <f t="shared" si="1"/>
        <v>92</v>
      </c>
      <c r="K4" s="19">
        <f t="shared" ref="K4:K29" si="2">I4/J4</f>
        <v>1.3695652173913044</v>
      </c>
      <c r="L4" s="18">
        <v>1.0489999999999999</v>
      </c>
      <c r="M4" s="19">
        <f t="shared" ref="M4:M29" si="3">100/L4</f>
        <v>95.328884652049581</v>
      </c>
      <c r="N4" s="19">
        <f t="shared" ref="N4:N29" si="4">PRODUCT(K4,M4)</f>
        <v>130.55912463215486</v>
      </c>
      <c r="O4" s="20">
        <v>27</v>
      </c>
      <c r="P4" s="20">
        <v>28</v>
      </c>
      <c r="Q4" s="20">
        <v>33</v>
      </c>
      <c r="R4" s="20">
        <v>26</v>
      </c>
      <c r="S4" s="20">
        <v>33</v>
      </c>
      <c r="T4" s="20">
        <v>24</v>
      </c>
      <c r="U4" s="20">
        <v>33</v>
      </c>
      <c r="V4" s="20">
        <v>14</v>
      </c>
      <c r="W4" s="21"/>
      <c r="X4" s="21"/>
    </row>
    <row r="5" spans="1:24" x14ac:dyDescent="0.3">
      <c r="A5" s="15">
        <v>2</v>
      </c>
      <c r="B5" s="12" t="s">
        <v>22</v>
      </c>
      <c r="C5" s="20">
        <v>0</v>
      </c>
      <c r="D5" s="20">
        <v>2</v>
      </c>
      <c r="E5" s="20">
        <v>2</v>
      </c>
      <c r="F5" s="20">
        <v>2</v>
      </c>
      <c r="G5" s="21"/>
      <c r="H5" s="20">
        <f t="shared" si="0"/>
        <v>6</v>
      </c>
      <c r="I5" s="18">
        <f t="shared" si="1"/>
        <v>207</v>
      </c>
      <c r="J5" s="18">
        <f t="shared" si="1"/>
        <v>99</v>
      </c>
      <c r="K5" s="19">
        <f t="shared" si="2"/>
        <v>2.0909090909090908</v>
      </c>
      <c r="L5" s="18">
        <v>2.2290000000000001</v>
      </c>
      <c r="M5" s="19">
        <f t="shared" si="3"/>
        <v>44.863167339614172</v>
      </c>
      <c r="N5" s="19">
        <f t="shared" si="4"/>
        <v>93.804804437375083</v>
      </c>
      <c r="O5" s="20">
        <v>45</v>
      </c>
      <c r="P5" s="20">
        <v>27</v>
      </c>
      <c r="Q5" s="20">
        <v>54</v>
      </c>
      <c r="R5" s="20">
        <v>20</v>
      </c>
      <c r="S5" s="20">
        <v>54</v>
      </c>
      <c r="T5" s="20">
        <v>29</v>
      </c>
      <c r="U5" s="20">
        <v>54</v>
      </c>
      <c r="V5" s="20">
        <v>23</v>
      </c>
      <c r="W5" s="21"/>
      <c r="X5" s="21"/>
    </row>
    <row r="6" spans="1:24" x14ac:dyDescent="0.3">
      <c r="A6" s="15">
        <v>3</v>
      </c>
      <c r="B6" s="12" t="s">
        <v>11</v>
      </c>
      <c r="C6" s="20">
        <v>2</v>
      </c>
      <c r="D6" s="20">
        <v>2</v>
      </c>
      <c r="E6" s="20">
        <v>2</v>
      </c>
      <c r="F6" s="20">
        <v>0</v>
      </c>
      <c r="G6" s="21"/>
      <c r="H6" s="20">
        <f t="shared" si="0"/>
        <v>6</v>
      </c>
      <c r="I6" s="18">
        <f t="shared" si="1"/>
        <v>148</v>
      </c>
      <c r="J6" s="18">
        <f t="shared" si="1"/>
        <v>102</v>
      </c>
      <c r="K6" s="19">
        <f t="shared" si="2"/>
        <v>1.4509803921568627</v>
      </c>
      <c r="L6" s="18">
        <v>1.605</v>
      </c>
      <c r="M6" s="19">
        <f t="shared" si="3"/>
        <v>62.305295950155767</v>
      </c>
      <c r="N6" s="19">
        <f t="shared" si="4"/>
        <v>90.403762751206401</v>
      </c>
      <c r="O6" s="20">
        <v>43</v>
      </c>
      <c r="P6" s="20">
        <v>31</v>
      </c>
      <c r="Q6" s="20">
        <v>43</v>
      </c>
      <c r="R6" s="20">
        <v>25</v>
      </c>
      <c r="S6" s="20">
        <v>43</v>
      </c>
      <c r="T6" s="20">
        <v>32</v>
      </c>
      <c r="U6" s="20">
        <v>19</v>
      </c>
      <c r="V6" s="20">
        <v>14</v>
      </c>
      <c r="W6" s="21"/>
      <c r="X6" s="21"/>
    </row>
    <row r="7" spans="1:24" x14ac:dyDescent="0.3">
      <c r="A7" s="15">
        <v>4</v>
      </c>
      <c r="B7" s="12" t="s">
        <v>135</v>
      </c>
      <c r="C7" s="20">
        <v>2</v>
      </c>
      <c r="D7" s="20">
        <v>2</v>
      </c>
      <c r="E7" s="20">
        <v>2</v>
      </c>
      <c r="F7" s="20">
        <v>0</v>
      </c>
      <c r="G7" s="21"/>
      <c r="H7" s="20">
        <f t="shared" si="0"/>
        <v>6</v>
      </c>
      <c r="I7" s="18">
        <f t="shared" si="1"/>
        <v>163</v>
      </c>
      <c r="J7" s="18">
        <f t="shared" si="1"/>
        <v>118</v>
      </c>
      <c r="K7" s="19">
        <f t="shared" si="2"/>
        <v>1.3813559322033899</v>
      </c>
      <c r="L7" s="18">
        <v>1.5620000000000001</v>
      </c>
      <c r="M7" s="19">
        <f t="shared" si="3"/>
        <v>64.020486555697815</v>
      </c>
      <c r="N7" s="19">
        <f t="shared" si="4"/>
        <v>88.435078886260541</v>
      </c>
      <c r="O7" s="20">
        <v>42</v>
      </c>
      <c r="P7" s="20">
        <v>24</v>
      </c>
      <c r="Q7" s="20">
        <v>42</v>
      </c>
      <c r="R7" s="20">
        <v>28</v>
      </c>
      <c r="S7" s="20">
        <v>42</v>
      </c>
      <c r="T7" s="20">
        <v>27</v>
      </c>
      <c r="U7" s="20">
        <v>37</v>
      </c>
      <c r="V7" s="20">
        <v>39</v>
      </c>
      <c r="W7" s="21"/>
      <c r="X7" s="21"/>
    </row>
    <row r="8" spans="1:24" x14ac:dyDescent="0.3">
      <c r="A8" s="15">
        <v>5</v>
      </c>
      <c r="B8" s="12" t="s">
        <v>136</v>
      </c>
      <c r="C8" s="20">
        <v>0</v>
      </c>
      <c r="D8" s="20">
        <v>2</v>
      </c>
      <c r="E8" s="20">
        <v>2</v>
      </c>
      <c r="F8" s="20">
        <v>2</v>
      </c>
      <c r="G8" s="21"/>
      <c r="H8" s="20">
        <f t="shared" si="0"/>
        <v>6</v>
      </c>
      <c r="I8" s="18">
        <f t="shared" si="1"/>
        <v>511</v>
      </c>
      <c r="J8" s="18">
        <f t="shared" si="1"/>
        <v>103</v>
      </c>
      <c r="K8" s="19">
        <f t="shared" si="2"/>
        <v>4.9611650485436893</v>
      </c>
      <c r="L8" s="18">
        <v>7.5540000000000003</v>
      </c>
      <c r="M8" s="19">
        <f t="shared" si="3"/>
        <v>13.238019592268996</v>
      </c>
      <c r="N8" s="19">
        <f t="shared" si="4"/>
        <v>65.676000113101523</v>
      </c>
      <c r="O8" s="20">
        <v>61</v>
      </c>
      <c r="P8" s="20">
        <v>17</v>
      </c>
      <c r="Q8" s="20">
        <v>150</v>
      </c>
      <c r="R8" s="20">
        <v>24</v>
      </c>
      <c r="S8" s="20">
        <v>150</v>
      </c>
      <c r="T8" s="20">
        <v>23</v>
      </c>
      <c r="U8" s="20">
        <v>150</v>
      </c>
      <c r="V8" s="20">
        <v>39</v>
      </c>
      <c r="W8" s="21"/>
      <c r="X8" s="21"/>
    </row>
    <row r="9" spans="1:24" x14ac:dyDescent="0.3">
      <c r="A9" s="15">
        <v>6</v>
      </c>
      <c r="B9" s="12" t="s">
        <v>50</v>
      </c>
      <c r="C9" s="20">
        <v>2</v>
      </c>
      <c r="D9" s="20">
        <v>0</v>
      </c>
      <c r="E9" s="20">
        <v>1</v>
      </c>
      <c r="F9" s="20">
        <v>2</v>
      </c>
      <c r="G9" s="21"/>
      <c r="H9" s="20">
        <f t="shared" si="0"/>
        <v>5</v>
      </c>
      <c r="I9" s="18">
        <f t="shared" si="1"/>
        <v>310</v>
      </c>
      <c r="J9" s="18">
        <f t="shared" si="1"/>
        <v>103</v>
      </c>
      <c r="K9" s="19">
        <f t="shared" si="2"/>
        <v>3.0097087378640777</v>
      </c>
      <c r="L9" s="18">
        <v>4.0129999999999999</v>
      </c>
      <c r="M9" s="19">
        <f t="shared" si="3"/>
        <v>24.919013207077001</v>
      </c>
      <c r="N9" s="19">
        <f t="shared" si="4"/>
        <v>74.998971788290007</v>
      </c>
      <c r="O9" s="20">
        <v>86</v>
      </c>
      <c r="P9" s="20">
        <v>27</v>
      </c>
      <c r="Q9" s="20">
        <v>52</v>
      </c>
      <c r="R9" s="20">
        <v>25</v>
      </c>
      <c r="S9" s="20">
        <v>86</v>
      </c>
      <c r="T9" s="20">
        <v>32</v>
      </c>
      <c r="U9" s="20">
        <v>86</v>
      </c>
      <c r="V9" s="20">
        <v>19</v>
      </c>
      <c r="W9" s="21"/>
      <c r="X9" s="21"/>
    </row>
    <row r="10" spans="1:24" x14ac:dyDescent="0.3">
      <c r="A10" s="15">
        <v>7</v>
      </c>
      <c r="B10" s="12" t="s">
        <v>21</v>
      </c>
      <c r="C10" s="20">
        <v>2</v>
      </c>
      <c r="D10" s="20">
        <v>2</v>
      </c>
      <c r="E10" s="20">
        <v>0</v>
      </c>
      <c r="F10" s="20">
        <v>0</v>
      </c>
      <c r="G10" s="21"/>
      <c r="H10" s="20">
        <f t="shared" si="0"/>
        <v>4</v>
      </c>
      <c r="I10" s="18">
        <f t="shared" si="1"/>
        <v>87</v>
      </c>
      <c r="J10" s="18">
        <f t="shared" si="1"/>
        <v>111</v>
      </c>
      <c r="K10" s="19">
        <f t="shared" si="2"/>
        <v>0.78378378378378377</v>
      </c>
      <c r="L10" s="18">
        <v>0.55500000000000005</v>
      </c>
      <c r="M10" s="19">
        <f t="shared" si="3"/>
        <v>180.18018018018017</v>
      </c>
      <c r="N10" s="19">
        <f t="shared" si="4"/>
        <v>141.22230338446553</v>
      </c>
      <c r="O10" s="20">
        <v>24</v>
      </c>
      <c r="P10" s="20">
        <v>26</v>
      </c>
      <c r="Q10" s="20">
        <v>24</v>
      </c>
      <c r="R10" s="20">
        <v>27</v>
      </c>
      <c r="S10" s="20">
        <v>21</v>
      </c>
      <c r="T10" s="20">
        <v>30</v>
      </c>
      <c r="U10" s="20">
        <v>18</v>
      </c>
      <c r="V10" s="20">
        <v>28</v>
      </c>
      <c r="W10" s="21"/>
      <c r="X10" s="21"/>
    </row>
    <row r="11" spans="1:24" x14ac:dyDescent="0.3">
      <c r="A11" s="15">
        <v>8</v>
      </c>
      <c r="B11" s="12" t="s">
        <v>81</v>
      </c>
      <c r="C11" s="20">
        <v>0</v>
      </c>
      <c r="D11" s="20">
        <v>0</v>
      </c>
      <c r="E11" s="20">
        <v>2</v>
      </c>
      <c r="F11" s="20">
        <v>2</v>
      </c>
      <c r="G11" s="21"/>
      <c r="H11" s="20">
        <f t="shared" si="0"/>
        <v>4</v>
      </c>
      <c r="I11" s="18">
        <f t="shared" si="1"/>
        <v>182</v>
      </c>
      <c r="J11" s="18">
        <f t="shared" si="1"/>
        <v>103</v>
      </c>
      <c r="K11" s="19">
        <f t="shared" si="2"/>
        <v>1.766990291262136</v>
      </c>
      <c r="L11" s="18">
        <v>1.863</v>
      </c>
      <c r="M11" s="19">
        <f t="shared" si="3"/>
        <v>53.676865271068166</v>
      </c>
      <c r="N11" s="19">
        <f t="shared" si="4"/>
        <v>94.846499799363173</v>
      </c>
      <c r="O11" s="20">
        <v>44</v>
      </c>
      <c r="P11" s="20">
        <v>31</v>
      </c>
      <c r="Q11" s="20">
        <v>42</v>
      </c>
      <c r="R11" s="20">
        <v>26</v>
      </c>
      <c r="S11" s="20">
        <v>48</v>
      </c>
      <c r="T11" s="20">
        <v>16</v>
      </c>
      <c r="U11" s="20">
        <v>48</v>
      </c>
      <c r="V11" s="20">
        <v>30</v>
      </c>
      <c r="W11" s="21"/>
      <c r="X11" s="21"/>
    </row>
    <row r="12" spans="1:24" x14ac:dyDescent="0.3">
      <c r="A12" s="15">
        <v>9</v>
      </c>
      <c r="B12" s="12" t="s">
        <v>69</v>
      </c>
      <c r="C12" s="20">
        <v>0</v>
      </c>
      <c r="D12" s="20">
        <v>0</v>
      </c>
      <c r="E12" s="20">
        <v>2</v>
      </c>
      <c r="F12" s="20">
        <v>2</v>
      </c>
      <c r="G12" s="21"/>
      <c r="H12" s="20">
        <f t="shared" si="0"/>
        <v>4</v>
      </c>
      <c r="I12" s="18">
        <f t="shared" si="1"/>
        <v>86</v>
      </c>
      <c r="J12" s="18">
        <f t="shared" si="1"/>
        <v>115</v>
      </c>
      <c r="K12" s="19">
        <f t="shared" si="2"/>
        <v>0.74782608695652175</v>
      </c>
      <c r="L12" s="18">
        <v>0.85299999999999998</v>
      </c>
      <c r="M12" s="19">
        <f t="shared" si="3"/>
        <v>117.23329425556858</v>
      </c>
      <c r="N12" s="19">
        <f t="shared" si="4"/>
        <v>87.670115704164331</v>
      </c>
      <c r="O12" s="20">
        <v>12</v>
      </c>
      <c r="P12" s="20">
        <v>26</v>
      </c>
      <c r="Q12" s="20">
        <v>16</v>
      </c>
      <c r="R12" s="20">
        <v>20</v>
      </c>
      <c r="S12" s="20">
        <v>29</v>
      </c>
      <c r="T12" s="20">
        <v>34</v>
      </c>
      <c r="U12" s="20">
        <v>29</v>
      </c>
      <c r="V12" s="20">
        <v>35</v>
      </c>
      <c r="W12" s="21"/>
      <c r="X12" s="21"/>
    </row>
    <row r="13" spans="1:24" x14ac:dyDescent="0.3">
      <c r="A13" s="15">
        <v>10</v>
      </c>
      <c r="B13" s="12" t="s">
        <v>26</v>
      </c>
      <c r="C13" s="20">
        <v>0</v>
      </c>
      <c r="D13" s="20">
        <v>2</v>
      </c>
      <c r="E13" s="20">
        <v>2</v>
      </c>
      <c r="F13" s="20">
        <v>0</v>
      </c>
      <c r="G13" s="21"/>
      <c r="H13" s="20">
        <f t="shared" si="0"/>
        <v>4</v>
      </c>
      <c r="I13" s="18">
        <f t="shared" si="1"/>
        <v>151</v>
      </c>
      <c r="J13" s="18">
        <f t="shared" si="1"/>
        <v>111</v>
      </c>
      <c r="K13" s="19">
        <f t="shared" si="2"/>
        <v>1.3603603603603605</v>
      </c>
      <c r="L13" s="18">
        <v>1.58</v>
      </c>
      <c r="M13" s="19">
        <f t="shared" si="3"/>
        <v>63.291139240506325</v>
      </c>
      <c r="N13" s="19">
        <f t="shared" si="4"/>
        <v>86.098756984832931</v>
      </c>
      <c r="O13" s="20">
        <v>27</v>
      </c>
      <c r="P13" s="20">
        <v>29</v>
      </c>
      <c r="Q13" s="20">
        <v>42</v>
      </c>
      <c r="R13" s="20">
        <v>20</v>
      </c>
      <c r="S13" s="20">
        <v>42</v>
      </c>
      <c r="T13" s="20">
        <v>30</v>
      </c>
      <c r="U13" s="20">
        <v>40</v>
      </c>
      <c r="V13" s="20">
        <v>32</v>
      </c>
      <c r="W13" s="21"/>
      <c r="X13" s="21"/>
    </row>
    <row r="14" spans="1:24" x14ac:dyDescent="0.3">
      <c r="A14" s="15">
        <v>11</v>
      </c>
      <c r="B14" s="12" t="s">
        <v>36</v>
      </c>
      <c r="C14" s="20">
        <v>0</v>
      </c>
      <c r="D14" s="20">
        <v>0</v>
      </c>
      <c r="E14" s="20">
        <v>2</v>
      </c>
      <c r="F14" s="20">
        <v>2</v>
      </c>
      <c r="G14" s="21"/>
      <c r="H14" s="20">
        <f t="shared" si="0"/>
        <v>4</v>
      </c>
      <c r="I14" s="18">
        <f t="shared" si="1"/>
        <v>126</v>
      </c>
      <c r="J14" s="18">
        <f t="shared" si="1"/>
        <v>123</v>
      </c>
      <c r="K14" s="19">
        <f t="shared" si="2"/>
        <v>1.024390243902439</v>
      </c>
      <c r="L14" s="18">
        <v>1.214</v>
      </c>
      <c r="M14" s="19">
        <f t="shared" si="3"/>
        <v>82.372322899505775</v>
      </c>
      <c r="N14" s="19">
        <f t="shared" si="4"/>
        <v>84.381403945835189</v>
      </c>
      <c r="O14" s="20">
        <v>29</v>
      </c>
      <c r="P14" s="20">
        <v>36</v>
      </c>
      <c r="Q14" s="20">
        <v>25</v>
      </c>
      <c r="R14" s="20">
        <v>24</v>
      </c>
      <c r="S14" s="20">
        <v>36</v>
      </c>
      <c r="T14" s="20">
        <v>32</v>
      </c>
      <c r="U14" s="20">
        <v>36</v>
      </c>
      <c r="V14" s="20">
        <v>31</v>
      </c>
      <c r="W14" s="21"/>
      <c r="X14" s="21"/>
    </row>
    <row r="15" spans="1:24" x14ac:dyDescent="0.3">
      <c r="A15" s="15">
        <v>12</v>
      </c>
      <c r="B15" s="12" t="s">
        <v>10</v>
      </c>
      <c r="C15" s="20">
        <v>2</v>
      </c>
      <c r="D15" s="20">
        <v>2</v>
      </c>
      <c r="E15" s="20">
        <v>0</v>
      </c>
      <c r="F15" s="20">
        <v>0</v>
      </c>
      <c r="G15" s="21"/>
      <c r="H15" s="20">
        <f t="shared" si="0"/>
        <v>4</v>
      </c>
      <c r="I15" s="18">
        <f t="shared" si="1"/>
        <v>233</v>
      </c>
      <c r="J15" s="18">
        <f t="shared" si="1"/>
        <v>105</v>
      </c>
      <c r="K15" s="19">
        <f t="shared" si="2"/>
        <v>2.2190476190476192</v>
      </c>
      <c r="L15" s="18">
        <v>2.7080000000000002</v>
      </c>
      <c r="M15" s="19">
        <f t="shared" si="3"/>
        <v>36.92762186115214</v>
      </c>
      <c r="N15" s="19">
        <f t="shared" si="4"/>
        <v>81.944151368080469</v>
      </c>
      <c r="O15" s="20">
        <v>63</v>
      </c>
      <c r="P15" s="20">
        <v>25</v>
      </c>
      <c r="Q15" s="20">
        <v>63</v>
      </c>
      <c r="R15" s="20">
        <v>27</v>
      </c>
      <c r="S15" s="20">
        <v>49</v>
      </c>
      <c r="T15" s="20">
        <v>23</v>
      </c>
      <c r="U15" s="20">
        <v>58</v>
      </c>
      <c r="V15" s="20">
        <v>30</v>
      </c>
      <c r="W15" s="21"/>
      <c r="X15" s="21"/>
    </row>
    <row r="16" spans="1:24" x14ac:dyDescent="0.3">
      <c r="A16" s="15">
        <v>13</v>
      </c>
      <c r="B16" s="12" t="s">
        <v>114</v>
      </c>
      <c r="C16" s="20">
        <v>2</v>
      </c>
      <c r="D16" s="20">
        <v>0</v>
      </c>
      <c r="E16" s="20">
        <v>0</v>
      </c>
      <c r="F16" s="20">
        <v>2</v>
      </c>
      <c r="G16" s="21"/>
      <c r="H16" s="20">
        <f t="shared" si="0"/>
        <v>4</v>
      </c>
      <c r="I16" s="18">
        <f t="shared" si="1"/>
        <v>330</v>
      </c>
      <c r="J16" s="18">
        <f t="shared" si="1"/>
        <v>102</v>
      </c>
      <c r="K16" s="19">
        <f t="shared" si="2"/>
        <v>3.2352941176470589</v>
      </c>
      <c r="L16" s="22">
        <v>4.6230000000000002</v>
      </c>
      <c r="M16" s="19">
        <f t="shared" si="3"/>
        <v>21.630975556997619</v>
      </c>
      <c r="N16" s="19">
        <f t="shared" si="4"/>
        <v>69.982567978521715</v>
      </c>
      <c r="O16" s="20">
        <v>97</v>
      </c>
      <c r="P16" s="20">
        <v>17</v>
      </c>
      <c r="Q16" s="20">
        <v>55</v>
      </c>
      <c r="R16" s="20">
        <v>28</v>
      </c>
      <c r="S16" s="20">
        <v>81</v>
      </c>
      <c r="T16" s="20">
        <v>33</v>
      </c>
      <c r="U16" s="20">
        <v>97</v>
      </c>
      <c r="V16" s="20">
        <v>24</v>
      </c>
      <c r="W16" s="21"/>
      <c r="X16" s="21"/>
    </row>
    <row r="17" spans="1:24" x14ac:dyDescent="0.3">
      <c r="A17" s="15">
        <v>14</v>
      </c>
      <c r="B17" s="12" t="s">
        <v>20</v>
      </c>
      <c r="C17" s="20">
        <v>0</v>
      </c>
      <c r="D17" s="20">
        <v>1</v>
      </c>
      <c r="E17" s="20">
        <v>0</v>
      </c>
      <c r="F17" s="20">
        <v>2</v>
      </c>
      <c r="G17" s="21"/>
      <c r="H17" s="20">
        <f t="shared" si="0"/>
        <v>3</v>
      </c>
      <c r="I17" s="18">
        <f t="shared" si="1"/>
        <v>102</v>
      </c>
      <c r="J17" s="18">
        <f t="shared" si="1"/>
        <v>125</v>
      </c>
      <c r="K17" s="19">
        <f t="shared" si="2"/>
        <v>0.81599999999999995</v>
      </c>
      <c r="L17" s="18">
        <v>0.92400000000000004</v>
      </c>
      <c r="M17" s="19">
        <f t="shared" si="3"/>
        <v>108.22510822510822</v>
      </c>
      <c r="N17" s="19">
        <f t="shared" si="4"/>
        <v>88.3116883116883</v>
      </c>
      <c r="O17" s="20">
        <v>18</v>
      </c>
      <c r="P17" s="20">
        <v>34</v>
      </c>
      <c r="Q17" s="20">
        <v>31</v>
      </c>
      <c r="R17" s="20">
        <v>32</v>
      </c>
      <c r="S17" s="20">
        <v>22</v>
      </c>
      <c r="T17" s="20">
        <v>29</v>
      </c>
      <c r="U17" s="20">
        <v>31</v>
      </c>
      <c r="V17" s="20">
        <v>30</v>
      </c>
      <c r="W17" s="21"/>
      <c r="X17" s="21"/>
    </row>
    <row r="18" spans="1:24" x14ac:dyDescent="0.3">
      <c r="A18" s="15">
        <v>15</v>
      </c>
      <c r="B18" s="12" t="s">
        <v>137</v>
      </c>
      <c r="C18" s="20">
        <v>2</v>
      </c>
      <c r="D18" s="20"/>
      <c r="E18" s="20"/>
      <c r="F18" s="20"/>
      <c r="G18" s="21"/>
      <c r="H18" s="20">
        <f t="shared" si="0"/>
        <v>2</v>
      </c>
      <c r="I18" s="18">
        <f t="shared" si="1"/>
        <v>29</v>
      </c>
      <c r="J18" s="18">
        <f t="shared" si="1"/>
        <v>28</v>
      </c>
      <c r="K18" s="19">
        <f t="shared" si="2"/>
        <v>1.0357142857142858</v>
      </c>
      <c r="L18" s="18">
        <v>0.85299999999999998</v>
      </c>
      <c r="M18" s="19">
        <f t="shared" si="3"/>
        <v>117.23329425556858</v>
      </c>
      <c r="N18" s="19">
        <f t="shared" si="4"/>
        <v>121.42019762183889</v>
      </c>
      <c r="O18" s="20">
        <v>29</v>
      </c>
      <c r="P18" s="20">
        <v>28</v>
      </c>
      <c r="Q18" s="20"/>
      <c r="R18" s="20"/>
      <c r="S18" s="20"/>
      <c r="T18" s="20"/>
      <c r="U18" s="20"/>
      <c r="V18" s="20"/>
      <c r="W18" s="21"/>
      <c r="X18" s="21"/>
    </row>
    <row r="19" spans="1:24" x14ac:dyDescent="0.3">
      <c r="A19" s="15">
        <v>16</v>
      </c>
      <c r="B19" s="12" t="s">
        <v>138</v>
      </c>
      <c r="C19" s="20">
        <v>2</v>
      </c>
      <c r="D19" s="20"/>
      <c r="E19" s="20"/>
      <c r="F19" s="20"/>
      <c r="G19" s="21"/>
      <c r="H19" s="20">
        <f t="shared" si="0"/>
        <v>2</v>
      </c>
      <c r="I19" s="18">
        <f t="shared" si="1"/>
        <v>42</v>
      </c>
      <c r="J19" s="18">
        <f t="shared" si="1"/>
        <v>29</v>
      </c>
      <c r="K19" s="19">
        <f t="shared" si="2"/>
        <v>1.4482758620689655</v>
      </c>
      <c r="L19" s="18">
        <v>1.5469999999999999</v>
      </c>
      <c r="M19" s="19">
        <f t="shared" si="3"/>
        <v>64.641241111829345</v>
      </c>
      <c r="N19" s="19">
        <f t="shared" si="4"/>
        <v>93.618349196442495</v>
      </c>
      <c r="O19" s="20">
        <v>42</v>
      </c>
      <c r="P19" s="20">
        <v>29</v>
      </c>
      <c r="Q19" s="20"/>
      <c r="R19" s="20"/>
      <c r="S19" s="20"/>
      <c r="T19" s="20"/>
      <c r="U19" s="20"/>
      <c r="V19" s="20"/>
      <c r="W19" s="21"/>
      <c r="X19" s="21"/>
    </row>
    <row r="20" spans="1:24" x14ac:dyDescent="0.3">
      <c r="A20" s="15">
        <v>17</v>
      </c>
      <c r="B20" s="12" t="s">
        <v>82</v>
      </c>
      <c r="C20" s="20">
        <v>2</v>
      </c>
      <c r="D20" s="20">
        <v>0</v>
      </c>
      <c r="E20" s="20">
        <v>0</v>
      </c>
      <c r="F20" s="20">
        <v>0</v>
      </c>
      <c r="G20" s="21"/>
      <c r="H20" s="20">
        <f t="shared" si="0"/>
        <v>2</v>
      </c>
      <c r="I20" s="18">
        <f t="shared" si="1"/>
        <v>82</v>
      </c>
      <c r="J20" s="18">
        <f t="shared" si="1"/>
        <v>107</v>
      </c>
      <c r="K20" s="19">
        <f t="shared" si="2"/>
        <v>0.76635514018691586</v>
      </c>
      <c r="L20" s="18">
        <v>0.874</v>
      </c>
      <c r="M20" s="19">
        <f t="shared" si="3"/>
        <v>114.41647597254004</v>
      </c>
      <c r="N20" s="19">
        <f t="shared" si="4"/>
        <v>87.683654483628814</v>
      </c>
      <c r="O20" s="20">
        <v>30</v>
      </c>
      <c r="P20" s="20">
        <v>28</v>
      </c>
      <c r="Q20" s="20">
        <v>21</v>
      </c>
      <c r="R20" s="20">
        <v>32</v>
      </c>
      <c r="S20" s="20">
        <v>6</v>
      </c>
      <c r="T20" s="20">
        <v>16</v>
      </c>
      <c r="U20" s="20">
        <v>25</v>
      </c>
      <c r="V20" s="20">
        <v>31</v>
      </c>
      <c r="W20" s="21"/>
      <c r="X20" s="21"/>
    </row>
    <row r="21" spans="1:24" x14ac:dyDescent="0.3">
      <c r="A21" s="15">
        <v>18</v>
      </c>
      <c r="B21" s="12" t="s">
        <v>139</v>
      </c>
      <c r="C21" s="20">
        <v>2</v>
      </c>
      <c r="D21" s="20"/>
      <c r="E21" s="20"/>
      <c r="F21" s="20"/>
      <c r="G21" s="21"/>
      <c r="H21" s="20">
        <f t="shared" si="0"/>
        <v>2</v>
      </c>
      <c r="I21" s="18">
        <f t="shared" si="1"/>
        <v>34</v>
      </c>
      <c r="J21" s="18">
        <f t="shared" si="1"/>
        <v>36</v>
      </c>
      <c r="K21" s="19">
        <f t="shared" si="2"/>
        <v>0.94444444444444442</v>
      </c>
      <c r="L21" s="18">
        <v>1.1120000000000001</v>
      </c>
      <c r="M21" s="19">
        <f t="shared" si="3"/>
        <v>89.928057553956833</v>
      </c>
      <c r="N21" s="19">
        <f t="shared" si="4"/>
        <v>84.932054356514783</v>
      </c>
      <c r="O21" s="20">
        <v>34</v>
      </c>
      <c r="P21" s="20">
        <v>36</v>
      </c>
      <c r="Q21" s="20"/>
      <c r="R21" s="20"/>
      <c r="S21" s="20"/>
      <c r="T21" s="20"/>
      <c r="U21" s="20"/>
      <c r="V21" s="20"/>
      <c r="W21" s="21"/>
      <c r="X21" s="21"/>
    </row>
    <row r="22" spans="1:24" x14ac:dyDescent="0.3">
      <c r="A22" s="15">
        <v>19</v>
      </c>
      <c r="B22" s="12" t="s">
        <v>37</v>
      </c>
      <c r="C22" s="20">
        <v>2</v>
      </c>
      <c r="D22" s="20">
        <v>0</v>
      </c>
      <c r="E22" s="20">
        <v>0</v>
      </c>
      <c r="F22" s="20">
        <v>0</v>
      </c>
      <c r="G22" s="21"/>
      <c r="H22" s="20">
        <f t="shared" si="0"/>
        <v>2</v>
      </c>
      <c r="I22" s="18">
        <f t="shared" si="1"/>
        <v>93</v>
      </c>
      <c r="J22" s="18">
        <f t="shared" si="1"/>
        <v>100</v>
      </c>
      <c r="K22" s="19">
        <f t="shared" si="2"/>
        <v>0.93</v>
      </c>
      <c r="L22" s="18">
        <v>1.1160000000000001</v>
      </c>
      <c r="M22" s="19">
        <f t="shared" si="3"/>
        <v>89.605734767025083</v>
      </c>
      <c r="N22" s="19">
        <f t="shared" si="4"/>
        <v>83.333333333333329</v>
      </c>
      <c r="O22" s="20">
        <v>34</v>
      </c>
      <c r="P22" s="20">
        <v>34</v>
      </c>
      <c r="Q22" s="20">
        <v>21</v>
      </c>
      <c r="R22" s="20">
        <v>20</v>
      </c>
      <c r="S22" s="20">
        <v>25</v>
      </c>
      <c r="T22" s="20">
        <v>27</v>
      </c>
      <c r="U22" s="20">
        <v>13</v>
      </c>
      <c r="V22" s="20">
        <v>19</v>
      </c>
      <c r="W22" s="21"/>
      <c r="X22" s="21"/>
    </row>
    <row r="23" spans="1:24" x14ac:dyDescent="0.3">
      <c r="A23" s="15">
        <v>20</v>
      </c>
      <c r="B23" s="12" t="s">
        <v>33</v>
      </c>
      <c r="C23" s="20">
        <v>0</v>
      </c>
      <c r="D23" s="20">
        <v>2</v>
      </c>
      <c r="E23" s="20">
        <v>0</v>
      </c>
      <c r="F23" s="20"/>
      <c r="G23" s="21"/>
      <c r="H23" s="20">
        <f t="shared" si="0"/>
        <v>2</v>
      </c>
      <c r="I23" s="18">
        <f t="shared" si="1"/>
        <v>76</v>
      </c>
      <c r="J23" s="18">
        <f t="shared" si="1"/>
        <v>84</v>
      </c>
      <c r="K23" s="19">
        <f t="shared" si="2"/>
        <v>0.90476190476190477</v>
      </c>
      <c r="L23" s="18">
        <v>1.1120000000000001</v>
      </c>
      <c r="M23" s="19">
        <f t="shared" si="3"/>
        <v>89.928057553956833</v>
      </c>
      <c r="N23" s="19">
        <f t="shared" si="4"/>
        <v>81.363480644056182</v>
      </c>
      <c r="O23" s="20">
        <v>25</v>
      </c>
      <c r="P23" s="20">
        <v>23</v>
      </c>
      <c r="Q23" s="20">
        <v>34</v>
      </c>
      <c r="R23" s="20">
        <v>33</v>
      </c>
      <c r="S23" s="20">
        <v>17</v>
      </c>
      <c r="T23" s="20">
        <v>28</v>
      </c>
      <c r="U23" s="20"/>
      <c r="V23" s="20"/>
      <c r="W23" s="21"/>
      <c r="X23" s="21"/>
    </row>
    <row r="24" spans="1:24" x14ac:dyDescent="0.3">
      <c r="A24" s="15">
        <v>21</v>
      </c>
      <c r="B24" s="12" t="s">
        <v>8</v>
      </c>
      <c r="C24" s="20">
        <v>2</v>
      </c>
      <c r="D24" s="20"/>
      <c r="E24" s="20"/>
      <c r="F24" s="20"/>
      <c r="G24" s="21"/>
      <c r="H24" s="20">
        <f t="shared" si="0"/>
        <v>2</v>
      </c>
      <c r="I24" s="18">
        <f t="shared" si="1"/>
        <v>99</v>
      </c>
      <c r="J24" s="18">
        <f t="shared" si="1"/>
        <v>28</v>
      </c>
      <c r="K24" s="19">
        <f t="shared" si="2"/>
        <v>3.5357142857142856</v>
      </c>
      <c r="L24" s="18">
        <v>4.7009999999999996</v>
      </c>
      <c r="M24" s="19">
        <f t="shared" si="3"/>
        <v>21.272069772388853</v>
      </c>
      <c r="N24" s="19">
        <f t="shared" si="4"/>
        <v>75.211960980946301</v>
      </c>
      <c r="O24" s="20">
        <v>99</v>
      </c>
      <c r="P24" s="20">
        <v>28</v>
      </c>
      <c r="Q24" s="20"/>
      <c r="R24" s="20"/>
      <c r="S24" s="20"/>
      <c r="T24" s="20"/>
      <c r="U24" s="20"/>
      <c r="V24" s="20"/>
      <c r="W24" s="21"/>
      <c r="X24" s="21"/>
    </row>
    <row r="25" spans="1:24" x14ac:dyDescent="0.3">
      <c r="A25" s="15">
        <v>22</v>
      </c>
      <c r="B25" s="12" t="s">
        <v>17</v>
      </c>
      <c r="C25" s="20">
        <v>0</v>
      </c>
      <c r="D25" s="20">
        <v>1</v>
      </c>
      <c r="E25" s="20">
        <v>0</v>
      </c>
      <c r="F25" s="20"/>
      <c r="G25" s="21"/>
      <c r="H25" s="20">
        <f t="shared" si="0"/>
        <v>1</v>
      </c>
      <c r="I25" s="18">
        <f t="shared" si="1"/>
        <v>165</v>
      </c>
      <c r="J25" s="18">
        <f t="shared" si="1"/>
        <v>75</v>
      </c>
      <c r="K25" s="19">
        <f t="shared" si="2"/>
        <v>2.2000000000000002</v>
      </c>
      <c r="L25" s="18">
        <v>2.7559999999999998</v>
      </c>
      <c r="M25" s="19">
        <f t="shared" si="3"/>
        <v>36.284470246734401</v>
      </c>
      <c r="N25" s="19">
        <f t="shared" si="4"/>
        <v>79.825834542815684</v>
      </c>
      <c r="O25" s="20">
        <v>54</v>
      </c>
      <c r="P25" s="20">
        <v>24</v>
      </c>
      <c r="Q25" s="20">
        <v>64</v>
      </c>
      <c r="R25" s="20">
        <v>27</v>
      </c>
      <c r="S25" s="20">
        <v>47</v>
      </c>
      <c r="T25" s="20">
        <v>24</v>
      </c>
      <c r="U25" s="20"/>
      <c r="V25" s="20"/>
      <c r="W25" s="21"/>
      <c r="X25" s="21"/>
    </row>
    <row r="26" spans="1:24" x14ac:dyDescent="0.3">
      <c r="A26" s="15">
        <v>23</v>
      </c>
      <c r="B26" s="12" t="s">
        <v>140</v>
      </c>
      <c r="C26" s="20">
        <v>0</v>
      </c>
      <c r="D26" s="20"/>
      <c r="E26" s="20"/>
      <c r="F26" s="20"/>
      <c r="G26" s="21"/>
      <c r="H26" s="20">
        <f t="shared" si="0"/>
        <v>0</v>
      </c>
      <c r="I26" s="18">
        <f t="shared" si="1"/>
        <v>26</v>
      </c>
      <c r="J26" s="18">
        <f t="shared" si="1"/>
        <v>25</v>
      </c>
      <c r="K26" s="19">
        <f t="shared" si="2"/>
        <v>1.04</v>
      </c>
      <c r="L26" s="18">
        <v>0.65</v>
      </c>
      <c r="M26" s="19">
        <f t="shared" si="3"/>
        <v>153.84615384615384</v>
      </c>
      <c r="N26" s="19">
        <f t="shared" si="4"/>
        <v>160</v>
      </c>
      <c r="O26" s="20">
        <v>26</v>
      </c>
      <c r="P26" s="20">
        <v>25</v>
      </c>
      <c r="Q26" s="20"/>
      <c r="R26" s="20"/>
      <c r="S26" s="20"/>
      <c r="T26" s="20"/>
      <c r="U26" s="20"/>
      <c r="V26" s="20"/>
      <c r="W26" s="21"/>
      <c r="X26" s="21"/>
    </row>
    <row r="27" spans="1:24" x14ac:dyDescent="0.3">
      <c r="A27" s="15">
        <v>24</v>
      </c>
      <c r="B27" s="12" t="s">
        <v>141</v>
      </c>
      <c r="C27" s="20">
        <v>0</v>
      </c>
      <c r="D27" s="20"/>
      <c r="E27" s="20"/>
      <c r="F27" s="20"/>
      <c r="G27" s="21"/>
      <c r="H27" s="20">
        <f t="shared" si="0"/>
        <v>0</v>
      </c>
      <c r="I27" s="18">
        <f t="shared" si="1"/>
        <v>16</v>
      </c>
      <c r="J27" s="18">
        <f t="shared" si="1"/>
        <v>34</v>
      </c>
      <c r="K27" s="19">
        <f t="shared" si="2"/>
        <v>0.47058823529411764</v>
      </c>
      <c r="L27" s="18">
        <v>0.55500000000000005</v>
      </c>
      <c r="M27" s="19">
        <f t="shared" si="3"/>
        <v>180.18018018018017</v>
      </c>
      <c r="N27" s="19">
        <f t="shared" si="4"/>
        <v>84.790673025967138</v>
      </c>
      <c r="O27" s="20">
        <v>16</v>
      </c>
      <c r="P27" s="20">
        <v>34</v>
      </c>
      <c r="Q27" s="20"/>
      <c r="R27" s="20"/>
      <c r="S27" s="20"/>
      <c r="T27" s="20"/>
      <c r="U27" s="20"/>
      <c r="V27" s="20"/>
      <c r="W27" s="21"/>
      <c r="X27" s="21"/>
    </row>
    <row r="28" spans="1:24" x14ac:dyDescent="0.3">
      <c r="A28" s="15">
        <v>25</v>
      </c>
      <c r="B28" s="12" t="s">
        <v>84</v>
      </c>
      <c r="C28" s="20">
        <v>0</v>
      </c>
      <c r="D28" s="20">
        <v>0</v>
      </c>
      <c r="E28" s="20"/>
      <c r="F28" s="20"/>
      <c r="G28" s="21"/>
      <c r="H28" s="20">
        <f t="shared" si="0"/>
        <v>0</v>
      </c>
      <c r="I28" s="18">
        <f t="shared" si="1"/>
        <v>71</v>
      </c>
      <c r="J28" s="18">
        <f t="shared" si="1"/>
        <v>55</v>
      </c>
      <c r="K28" s="19">
        <f t="shared" si="2"/>
        <v>1.290909090909091</v>
      </c>
      <c r="L28" s="18">
        <v>1.5469999999999999</v>
      </c>
      <c r="M28" s="19">
        <f t="shared" si="3"/>
        <v>64.641241111829345</v>
      </c>
      <c r="N28" s="19">
        <f t="shared" si="4"/>
        <v>83.445965798906983</v>
      </c>
      <c r="O28" s="20">
        <v>32</v>
      </c>
      <c r="P28" s="20">
        <v>25</v>
      </c>
      <c r="Q28" s="20">
        <v>39</v>
      </c>
      <c r="R28" s="20">
        <v>30</v>
      </c>
      <c r="S28" s="20"/>
      <c r="T28" s="20"/>
      <c r="U28" s="20"/>
      <c r="V28" s="20"/>
      <c r="W28" s="21"/>
      <c r="X28" s="21"/>
    </row>
    <row r="29" spans="1:24" x14ac:dyDescent="0.3">
      <c r="A29" s="15">
        <v>26</v>
      </c>
      <c r="B29" s="12" t="s">
        <v>142</v>
      </c>
      <c r="C29" s="20">
        <v>0</v>
      </c>
      <c r="D29" s="20">
        <v>0</v>
      </c>
      <c r="E29" s="20"/>
      <c r="F29" s="20"/>
      <c r="G29" s="21"/>
      <c r="H29" s="20">
        <f t="shared" si="0"/>
        <v>0</v>
      </c>
      <c r="I29" s="18">
        <f t="shared" si="1"/>
        <v>33</v>
      </c>
      <c r="J29" s="18">
        <f t="shared" si="1"/>
        <v>59</v>
      </c>
      <c r="K29" s="19">
        <f t="shared" si="2"/>
        <v>0.55932203389830504</v>
      </c>
      <c r="L29" s="18">
        <v>1.214</v>
      </c>
      <c r="M29" s="19">
        <f t="shared" si="3"/>
        <v>82.372322899505775</v>
      </c>
      <c r="N29" s="19">
        <f t="shared" si="4"/>
        <v>46.072655181079497</v>
      </c>
      <c r="O29" s="20">
        <v>15</v>
      </c>
      <c r="P29" s="20">
        <v>24</v>
      </c>
      <c r="Q29" s="20">
        <v>18</v>
      </c>
      <c r="R29" s="20">
        <v>35</v>
      </c>
      <c r="S29" s="20"/>
      <c r="T29" s="20"/>
      <c r="U29" s="20"/>
      <c r="V29" s="20"/>
      <c r="W29" s="21"/>
      <c r="X29" s="21"/>
    </row>
    <row r="30" spans="1:24" ht="21" x14ac:dyDescent="0.4">
      <c r="B30" s="16" t="s">
        <v>0</v>
      </c>
      <c r="C30" s="18"/>
      <c r="D30" s="18"/>
      <c r="E30" s="18"/>
      <c r="F30" s="18"/>
      <c r="G30" s="18"/>
      <c r="H30" s="23"/>
      <c r="I30" s="18"/>
      <c r="K30" s="17"/>
      <c r="M30" s="17"/>
      <c r="N30" s="17"/>
      <c r="O30" s="18"/>
      <c r="P30" s="18" t="s">
        <v>124</v>
      </c>
      <c r="Q30" s="18"/>
      <c r="R30" s="18" t="s">
        <v>125</v>
      </c>
      <c r="S30" s="18"/>
      <c r="T30" s="18" t="s">
        <v>126</v>
      </c>
      <c r="U30" s="18"/>
      <c r="V30" s="18" t="s">
        <v>127</v>
      </c>
      <c r="W30" s="18"/>
      <c r="X30" s="18" t="s">
        <v>128</v>
      </c>
    </row>
    <row r="31" spans="1:24" x14ac:dyDescent="0.3">
      <c r="A31" s="15">
        <v>1</v>
      </c>
      <c r="B31" s="12" t="s">
        <v>80</v>
      </c>
      <c r="C31" s="20">
        <v>6</v>
      </c>
      <c r="D31" s="20">
        <v>6</v>
      </c>
      <c r="E31" s="20">
        <v>5</v>
      </c>
      <c r="F31" s="20">
        <v>4</v>
      </c>
      <c r="G31" s="21"/>
      <c r="H31" s="20">
        <f>C31+D31+E31+F31+G31</f>
        <v>21</v>
      </c>
      <c r="I31" s="18">
        <f t="shared" ref="I31:J35" si="5">O31+Q31+S31+U31+W31</f>
        <v>1254</v>
      </c>
      <c r="J31" s="18">
        <f t="shared" si="5"/>
        <v>1088</v>
      </c>
      <c r="K31" s="19">
        <f>J31/I31*100</f>
        <v>86.76236044657098</v>
      </c>
      <c r="L31" s="18"/>
      <c r="M31" s="19"/>
      <c r="N31" s="17"/>
      <c r="O31" s="20">
        <v>321</v>
      </c>
      <c r="P31" s="20">
        <v>232</v>
      </c>
      <c r="Q31" s="20">
        <v>313</v>
      </c>
      <c r="R31" s="20">
        <v>279</v>
      </c>
      <c r="S31" s="20">
        <v>305</v>
      </c>
      <c r="T31" s="20">
        <v>304</v>
      </c>
      <c r="U31" s="20">
        <v>315</v>
      </c>
      <c r="V31" s="20">
        <v>273</v>
      </c>
      <c r="W31" s="21"/>
      <c r="X31" s="21"/>
    </row>
    <row r="32" spans="1:24" x14ac:dyDescent="0.3">
      <c r="A32" s="15">
        <v>2</v>
      </c>
      <c r="B32" s="12" t="s">
        <v>2</v>
      </c>
      <c r="C32" s="20">
        <v>2</v>
      </c>
      <c r="D32" s="20">
        <v>4</v>
      </c>
      <c r="E32" s="20">
        <v>6</v>
      </c>
      <c r="F32" s="20">
        <v>6</v>
      </c>
      <c r="G32" s="21"/>
      <c r="H32" s="20">
        <f>C32+D32+E32+F32+G32</f>
        <v>18</v>
      </c>
      <c r="I32" s="18">
        <f t="shared" si="5"/>
        <v>964</v>
      </c>
      <c r="J32" s="18">
        <f t="shared" si="5"/>
        <v>870</v>
      </c>
      <c r="K32" s="19">
        <f>J32/I32*100</f>
        <v>90.248962655601659</v>
      </c>
      <c r="L32" s="18"/>
      <c r="M32" s="19"/>
      <c r="N32" s="17"/>
      <c r="O32" s="20">
        <v>241</v>
      </c>
      <c r="P32" s="20">
        <v>213</v>
      </c>
      <c r="Q32" s="20">
        <v>241</v>
      </c>
      <c r="R32" s="20">
        <v>193</v>
      </c>
      <c r="S32" s="20">
        <v>241</v>
      </c>
      <c r="T32" s="20">
        <v>225</v>
      </c>
      <c r="U32" s="20">
        <v>241</v>
      </c>
      <c r="V32" s="20">
        <v>239</v>
      </c>
      <c r="W32" s="21"/>
      <c r="X32" s="21"/>
    </row>
    <row r="33" spans="1:24" x14ac:dyDescent="0.3">
      <c r="A33" s="15">
        <v>3</v>
      </c>
      <c r="B33" s="12" t="s">
        <v>5</v>
      </c>
      <c r="C33" s="20">
        <v>4</v>
      </c>
      <c r="D33" s="20">
        <v>4</v>
      </c>
      <c r="E33" s="20">
        <v>5</v>
      </c>
      <c r="F33" s="20">
        <v>4</v>
      </c>
      <c r="G33" s="21"/>
      <c r="H33" s="20">
        <f>C33+D33+E33+F33+G33</f>
        <v>17</v>
      </c>
      <c r="I33" s="18">
        <f t="shared" si="5"/>
        <v>552</v>
      </c>
      <c r="J33" s="18">
        <f t="shared" si="5"/>
        <v>468</v>
      </c>
      <c r="K33" s="19">
        <f>J33/I33*100</f>
        <v>84.782608695652172</v>
      </c>
      <c r="L33" s="18"/>
      <c r="M33" s="19"/>
      <c r="N33" s="17"/>
      <c r="O33" s="20">
        <v>138</v>
      </c>
      <c r="P33" s="20">
        <v>115</v>
      </c>
      <c r="Q33" s="20">
        <v>138</v>
      </c>
      <c r="R33" s="20">
        <v>112</v>
      </c>
      <c r="S33" s="20">
        <v>138</v>
      </c>
      <c r="T33" s="20">
        <v>129</v>
      </c>
      <c r="U33" s="20">
        <v>138</v>
      </c>
      <c r="V33" s="20">
        <v>112</v>
      </c>
      <c r="W33" s="21"/>
      <c r="X33" s="21"/>
    </row>
    <row r="34" spans="1:24" x14ac:dyDescent="0.3">
      <c r="A34" s="15">
        <v>4</v>
      </c>
      <c r="B34" s="12" t="s">
        <v>4</v>
      </c>
      <c r="C34" s="20">
        <v>2</v>
      </c>
      <c r="D34" s="20">
        <v>3</v>
      </c>
      <c r="E34" s="20">
        <v>2</v>
      </c>
      <c r="F34" s="20">
        <v>6</v>
      </c>
      <c r="G34" s="21"/>
      <c r="H34" s="20">
        <f>C34+D34+E34+F34+G34</f>
        <v>13</v>
      </c>
      <c r="I34" s="18">
        <f t="shared" si="5"/>
        <v>822</v>
      </c>
      <c r="J34" s="18">
        <f t="shared" si="5"/>
        <v>729</v>
      </c>
      <c r="K34" s="19">
        <f>J34/I34*100</f>
        <v>88.686131386861305</v>
      </c>
      <c r="L34" s="18"/>
      <c r="M34" s="19"/>
      <c r="N34" s="17"/>
      <c r="O34" s="20">
        <v>205</v>
      </c>
      <c r="P34" s="20">
        <v>178</v>
      </c>
      <c r="Q34" s="20">
        <v>184</v>
      </c>
      <c r="R34" s="20">
        <v>168</v>
      </c>
      <c r="S34" s="20">
        <v>205</v>
      </c>
      <c r="T34" s="20">
        <v>161</v>
      </c>
      <c r="U34" s="20">
        <v>228</v>
      </c>
      <c r="V34" s="20">
        <v>222</v>
      </c>
      <c r="W34" s="21"/>
      <c r="X34" s="21"/>
    </row>
    <row r="35" spans="1:24" x14ac:dyDescent="0.3">
      <c r="A35" s="15">
        <v>5</v>
      </c>
      <c r="B35" s="12" t="s">
        <v>6</v>
      </c>
      <c r="C35" s="20">
        <v>4</v>
      </c>
      <c r="D35" s="20">
        <v>3</v>
      </c>
      <c r="E35" s="20">
        <v>2</v>
      </c>
      <c r="F35" s="20">
        <v>2</v>
      </c>
      <c r="G35" s="21"/>
      <c r="H35" s="20">
        <f>C35+D35+E35+F35+G35</f>
        <v>11</v>
      </c>
      <c r="I35" s="18">
        <f t="shared" si="5"/>
        <v>478</v>
      </c>
      <c r="J35" s="18">
        <f t="shared" si="5"/>
        <v>367</v>
      </c>
      <c r="K35" s="19">
        <f>J35/I35*100</f>
        <v>76.778242677824267</v>
      </c>
      <c r="L35" s="18"/>
      <c r="M35" s="19"/>
      <c r="N35" s="17"/>
      <c r="O35" s="20">
        <v>121</v>
      </c>
      <c r="P35" s="20">
        <v>92</v>
      </c>
      <c r="Q35" s="20">
        <v>119</v>
      </c>
      <c r="R35" s="20">
        <v>101</v>
      </c>
      <c r="S35" s="20">
        <v>119</v>
      </c>
      <c r="T35" s="20">
        <v>83</v>
      </c>
      <c r="U35" s="20">
        <v>119</v>
      </c>
      <c r="V35" s="20">
        <v>91</v>
      </c>
      <c r="W35" s="21"/>
      <c r="X35" s="21"/>
    </row>
  </sheetData>
  <mergeCells count="1">
    <mergeCell ref="A1:X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5AEE-13FD-4BC8-A59A-A33DCBDF9730}">
  <dimension ref="A1:X35"/>
  <sheetViews>
    <sheetView workbookViewId="0">
      <selection activeCell="AA19" sqref="AA19"/>
    </sheetView>
  </sheetViews>
  <sheetFormatPr defaultRowHeight="14.4" x14ac:dyDescent="0.3"/>
  <cols>
    <col min="1" max="1" width="3" bestFit="1" customWidth="1"/>
    <col min="2" max="2" width="28.5546875" bestFit="1" customWidth="1"/>
    <col min="3" max="12" width="5.77734375" customWidth="1"/>
    <col min="15" max="24" width="5.77734375" customWidth="1"/>
  </cols>
  <sheetData>
    <row r="1" spans="1:24" ht="25.2" x14ac:dyDescent="0.5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50</v>
      </c>
      <c r="C4" s="20">
        <v>2</v>
      </c>
      <c r="D4" s="20">
        <v>2</v>
      </c>
      <c r="E4" s="20">
        <v>2</v>
      </c>
      <c r="F4" s="20">
        <v>2</v>
      </c>
      <c r="G4" s="21"/>
      <c r="H4" s="20">
        <f t="shared" ref="H4:H28" si="0">C4+D4+E4+F4+G4</f>
        <v>8</v>
      </c>
      <c r="I4" s="18">
        <f t="shared" ref="I4:J28" si="1">O4+Q4+S4+U4+W4</f>
        <v>268</v>
      </c>
      <c r="J4" s="18">
        <f t="shared" si="1"/>
        <v>80</v>
      </c>
      <c r="K4" s="19">
        <f t="shared" ref="K4:K28" si="2">I4/J4</f>
        <v>3.35</v>
      </c>
      <c r="L4" s="18">
        <v>2.9649999999999999</v>
      </c>
      <c r="M4" s="19">
        <f t="shared" ref="M4:M28" si="3">100/L4</f>
        <v>33.726812816188868</v>
      </c>
      <c r="N4" s="19">
        <f t="shared" ref="N4:N28" si="4">PRODUCT(K4,M4)</f>
        <v>112.98482293423271</v>
      </c>
      <c r="O4" s="20">
        <v>67</v>
      </c>
      <c r="P4" s="20">
        <v>17</v>
      </c>
      <c r="Q4" s="20">
        <v>67</v>
      </c>
      <c r="R4" s="20">
        <v>21</v>
      </c>
      <c r="S4" s="20">
        <v>67</v>
      </c>
      <c r="T4" s="20">
        <v>17</v>
      </c>
      <c r="U4" s="20">
        <v>67</v>
      </c>
      <c r="V4" s="20">
        <v>25</v>
      </c>
      <c r="W4" s="21"/>
      <c r="X4" s="21"/>
    </row>
    <row r="5" spans="1:24" x14ac:dyDescent="0.3">
      <c r="A5" s="15">
        <v>2</v>
      </c>
      <c r="B5" s="12" t="s">
        <v>36</v>
      </c>
      <c r="C5" s="20">
        <v>2</v>
      </c>
      <c r="D5" s="20">
        <v>0</v>
      </c>
      <c r="E5" s="20">
        <v>2</v>
      </c>
      <c r="F5" s="20">
        <v>2</v>
      </c>
      <c r="G5" s="21"/>
      <c r="H5" s="20">
        <f t="shared" si="0"/>
        <v>6</v>
      </c>
      <c r="I5" s="18">
        <f t="shared" si="1"/>
        <v>136</v>
      </c>
      <c r="J5" s="18">
        <f t="shared" si="1"/>
        <v>85</v>
      </c>
      <c r="K5" s="19">
        <f t="shared" si="2"/>
        <v>1.6</v>
      </c>
      <c r="L5" s="18">
        <v>1.177</v>
      </c>
      <c r="M5" s="19">
        <f t="shared" si="3"/>
        <v>84.961767204757862</v>
      </c>
      <c r="N5" s="19">
        <f t="shared" si="4"/>
        <v>135.93882752761257</v>
      </c>
      <c r="O5" s="20">
        <v>35</v>
      </c>
      <c r="P5" s="20">
        <v>26</v>
      </c>
      <c r="Q5" s="20">
        <v>31</v>
      </c>
      <c r="R5" s="20">
        <v>21</v>
      </c>
      <c r="S5" s="20">
        <v>35</v>
      </c>
      <c r="T5" s="20">
        <v>12</v>
      </c>
      <c r="U5" s="20">
        <v>35</v>
      </c>
      <c r="V5" s="20">
        <v>26</v>
      </c>
      <c r="W5" s="21"/>
      <c r="X5" s="21"/>
    </row>
    <row r="6" spans="1:24" x14ac:dyDescent="0.3">
      <c r="A6" s="15">
        <v>3</v>
      </c>
      <c r="B6" s="12" t="s">
        <v>144</v>
      </c>
      <c r="C6" s="20">
        <v>2</v>
      </c>
      <c r="D6" s="20">
        <v>2</v>
      </c>
      <c r="E6" s="20">
        <v>2</v>
      </c>
      <c r="F6" s="20">
        <v>0</v>
      </c>
      <c r="G6" s="21"/>
      <c r="H6" s="20">
        <f t="shared" si="0"/>
        <v>6</v>
      </c>
      <c r="I6" s="18">
        <f t="shared" si="1"/>
        <v>180</v>
      </c>
      <c r="J6" s="18">
        <f t="shared" si="1"/>
        <v>80</v>
      </c>
      <c r="K6" s="19">
        <f t="shared" si="2"/>
        <v>2.25</v>
      </c>
      <c r="L6" s="18">
        <v>1.887</v>
      </c>
      <c r="M6" s="19">
        <f t="shared" si="3"/>
        <v>52.994170641229466</v>
      </c>
      <c r="N6" s="19">
        <f t="shared" si="4"/>
        <v>119.2368839427663</v>
      </c>
      <c r="O6" s="20">
        <v>48</v>
      </c>
      <c r="P6" s="20">
        <v>23</v>
      </c>
      <c r="Q6" s="20">
        <v>48</v>
      </c>
      <c r="R6" s="20">
        <v>15</v>
      </c>
      <c r="S6" s="20">
        <v>48</v>
      </c>
      <c r="T6" s="20">
        <v>17</v>
      </c>
      <c r="U6" s="20">
        <v>36</v>
      </c>
      <c r="V6" s="20">
        <v>25</v>
      </c>
      <c r="W6" s="21"/>
      <c r="X6" s="21"/>
    </row>
    <row r="7" spans="1:24" x14ac:dyDescent="0.3">
      <c r="A7" s="15">
        <v>4</v>
      </c>
      <c r="B7" s="12" t="s">
        <v>114</v>
      </c>
      <c r="C7" s="20">
        <v>2</v>
      </c>
      <c r="D7" s="20">
        <v>0</v>
      </c>
      <c r="E7" s="20">
        <v>2</v>
      </c>
      <c r="F7" s="20">
        <v>2</v>
      </c>
      <c r="G7" s="21"/>
      <c r="H7" s="20">
        <f t="shared" si="0"/>
        <v>6</v>
      </c>
      <c r="I7" s="18">
        <f t="shared" si="1"/>
        <v>349</v>
      </c>
      <c r="J7" s="18">
        <f t="shared" si="1"/>
        <v>79</v>
      </c>
      <c r="K7" s="19">
        <f t="shared" si="2"/>
        <v>4.4177215189873413</v>
      </c>
      <c r="L7" s="22">
        <v>4.4610000000000003</v>
      </c>
      <c r="M7" s="19">
        <f t="shared" si="3"/>
        <v>22.416498542927592</v>
      </c>
      <c r="N7" s="19">
        <f t="shared" si="4"/>
        <v>99.029847993439603</v>
      </c>
      <c r="O7" s="20">
        <v>94</v>
      </c>
      <c r="P7" s="20">
        <v>16</v>
      </c>
      <c r="Q7" s="20">
        <v>67</v>
      </c>
      <c r="R7" s="20">
        <v>25</v>
      </c>
      <c r="S7" s="20">
        <v>94</v>
      </c>
      <c r="T7" s="20">
        <v>25</v>
      </c>
      <c r="U7" s="20">
        <v>94</v>
      </c>
      <c r="V7" s="20">
        <v>13</v>
      </c>
      <c r="W7" s="21"/>
      <c r="X7" s="21"/>
    </row>
    <row r="8" spans="1:24" x14ac:dyDescent="0.3">
      <c r="A8" s="15">
        <v>5</v>
      </c>
      <c r="B8" s="12" t="s">
        <v>115</v>
      </c>
      <c r="C8" s="20">
        <v>2</v>
      </c>
      <c r="D8" s="20">
        <v>2</v>
      </c>
      <c r="E8" s="20">
        <v>2</v>
      </c>
      <c r="F8" s="20"/>
      <c r="G8" s="21"/>
      <c r="H8" s="20">
        <f t="shared" si="0"/>
        <v>6</v>
      </c>
      <c r="I8" s="18">
        <f t="shared" si="1"/>
        <v>126</v>
      </c>
      <c r="J8" s="18">
        <f t="shared" si="1"/>
        <v>83</v>
      </c>
      <c r="K8" s="19">
        <f t="shared" si="2"/>
        <v>1.5180722891566265</v>
      </c>
      <c r="L8" s="18">
        <v>1.552</v>
      </c>
      <c r="M8" s="19">
        <f t="shared" si="3"/>
        <v>64.432989690721641</v>
      </c>
      <c r="N8" s="19">
        <f t="shared" si="4"/>
        <v>97.813936156999119</v>
      </c>
      <c r="O8" s="20">
        <v>42</v>
      </c>
      <c r="P8" s="20">
        <v>25</v>
      </c>
      <c r="Q8" s="20">
        <v>42</v>
      </c>
      <c r="R8" s="20">
        <v>31</v>
      </c>
      <c r="S8" s="20">
        <v>42</v>
      </c>
      <c r="T8" s="20">
        <v>27</v>
      </c>
      <c r="U8" s="20"/>
      <c r="V8" s="20"/>
      <c r="W8" s="21"/>
      <c r="X8" s="21"/>
    </row>
    <row r="9" spans="1:24" x14ac:dyDescent="0.3">
      <c r="A9" s="15">
        <v>6</v>
      </c>
      <c r="B9" s="12" t="s">
        <v>11</v>
      </c>
      <c r="C9" s="20">
        <v>2</v>
      </c>
      <c r="D9" s="20">
        <v>2</v>
      </c>
      <c r="E9" s="20">
        <v>2</v>
      </c>
      <c r="F9" s="20">
        <v>0</v>
      </c>
      <c r="G9" s="21"/>
      <c r="H9" s="20">
        <f t="shared" si="0"/>
        <v>6</v>
      </c>
      <c r="I9" s="18">
        <f t="shared" si="1"/>
        <v>176</v>
      </c>
      <c r="J9" s="18">
        <f t="shared" si="1"/>
        <v>112</v>
      </c>
      <c r="K9" s="19">
        <f t="shared" si="2"/>
        <v>1.5714285714285714</v>
      </c>
      <c r="L9" s="18">
        <v>1.76</v>
      </c>
      <c r="M9" s="19">
        <f t="shared" si="3"/>
        <v>56.81818181818182</v>
      </c>
      <c r="N9" s="19">
        <f t="shared" si="4"/>
        <v>89.285714285714292</v>
      </c>
      <c r="O9" s="20">
        <v>46</v>
      </c>
      <c r="P9" s="20">
        <v>27</v>
      </c>
      <c r="Q9" s="20">
        <v>46</v>
      </c>
      <c r="R9" s="20">
        <v>32</v>
      </c>
      <c r="S9" s="20">
        <v>46</v>
      </c>
      <c r="T9" s="20">
        <v>29</v>
      </c>
      <c r="U9" s="20">
        <v>38</v>
      </c>
      <c r="V9" s="20">
        <v>24</v>
      </c>
      <c r="W9" s="21"/>
      <c r="X9" s="21"/>
    </row>
    <row r="10" spans="1:24" x14ac:dyDescent="0.3">
      <c r="A10" s="15">
        <v>7</v>
      </c>
      <c r="B10" s="12" t="s">
        <v>76</v>
      </c>
      <c r="C10" s="20">
        <v>0</v>
      </c>
      <c r="D10" s="20">
        <v>1</v>
      </c>
      <c r="E10" s="20">
        <v>2</v>
      </c>
      <c r="F10" s="20">
        <v>2</v>
      </c>
      <c r="G10" s="21"/>
      <c r="H10" s="20">
        <f t="shared" si="0"/>
        <v>5</v>
      </c>
      <c r="I10" s="18">
        <f t="shared" si="1"/>
        <v>103</v>
      </c>
      <c r="J10" s="18">
        <f t="shared" si="1"/>
        <v>73</v>
      </c>
      <c r="K10" s="19">
        <f t="shared" si="2"/>
        <v>1.4109589041095891</v>
      </c>
      <c r="L10" s="18">
        <v>0.96199999999999997</v>
      </c>
      <c r="M10" s="19">
        <f t="shared" si="3"/>
        <v>103.95010395010395</v>
      </c>
      <c r="N10" s="19">
        <f t="shared" si="4"/>
        <v>146.66932475151654</v>
      </c>
      <c r="O10" s="20">
        <v>10</v>
      </c>
      <c r="P10" s="20">
        <v>16</v>
      </c>
      <c r="Q10" s="20">
        <v>31</v>
      </c>
      <c r="R10" s="20">
        <v>15</v>
      </c>
      <c r="S10" s="20">
        <v>31</v>
      </c>
      <c r="T10" s="20">
        <v>20</v>
      </c>
      <c r="U10" s="20">
        <v>31</v>
      </c>
      <c r="V10" s="20">
        <v>22</v>
      </c>
      <c r="W10" s="21"/>
      <c r="X10" s="21"/>
    </row>
    <row r="11" spans="1:24" x14ac:dyDescent="0.3">
      <c r="A11" s="15">
        <v>8</v>
      </c>
      <c r="B11" s="12" t="s">
        <v>69</v>
      </c>
      <c r="C11" s="20">
        <v>0</v>
      </c>
      <c r="D11" s="20">
        <v>0</v>
      </c>
      <c r="E11" s="20">
        <v>2</v>
      </c>
      <c r="F11" s="20">
        <v>2</v>
      </c>
      <c r="G11" s="21"/>
      <c r="H11" s="20">
        <f t="shared" si="0"/>
        <v>4</v>
      </c>
      <c r="I11" s="18">
        <f t="shared" si="1"/>
        <v>86</v>
      </c>
      <c r="J11" s="18">
        <f t="shared" si="1"/>
        <v>108</v>
      </c>
      <c r="K11" s="19">
        <f t="shared" si="2"/>
        <v>0.79629629629629628</v>
      </c>
      <c r="L11" s="18">
        <v>0.75800000000000001</v>
      </c>
      <c r="M11" s="19">
        <f t="shared" si="3"/>
        <v>131.92612137203167</v>
      </c>
      <c r="N11" s="19">
        <f t="shared" si="4"/>
        <v>105.05228183328448</v>
      </c>
      <c r="O11" s="20">
        <v>17</v>
      </c>
      <c r="P11" s="20">
        <v>25</v>
      </c>
      <c r="Q11" s="20">
        <v>13</v>
      </c>
      <c r="R11" s="20">
        <v>32</v>
      </c>
      <c r="S11" s="20">
        <v>28</v>
      </c>
      <c r="T11" s="20">
        <v>20</v>
      </c>
      <c r="U11" s="20">
        <v>28</v>
      </c>
      <c r="V11" s="20">
        <v>31</v>
      </c>
      <c r="W11" s="21"/>
      <c r="X11" s="21"/>
    </row>
    <row r="12" spans="1:24" x14ac:dyDescent="0.3">
      <c r="A12" s="15">
        <v>9</v>
      </c>
      <c r="B12" s="12" t="s">
        <v>10</v>
      </c>
      <c r="C12" s="20">
        <v>2</v>
      </c>
      <c r="D12" s="20">
        <v>2</v>
      </c>
      <c r="E12" s="20"/>
      <c r="F12" s="20"/>
      <c r="G12" s="21"/>
      <c r="H12" s="20">
        <f t="shared" si="0"/>
        <v>4</v>
      </c>
      <c r="I12" s="18">
        <f t="shared" si="1"/>
        <v>134</v>
      </c>
      <c r="J12" s="18">
        <f t="shared" si="1"/>
        <v>47</v>
      </c>
      <c r="K12" s="19">
        <f t="shared" si="2"/>
        <v>2.8510638297872339</v>
      </c>
      <c r="L12" s="18">
        <v>2.9289999999999998</v>
      </c>
      <c r="M12" s="19">
        <f t="shared" si="3"/>
        <v>34.141345168999663</v>
      </c>
      <c r="N12" s="19">
        <f t="shared" si="4"/>
        <v>97.339154311616056</v>
      </c>
      <c r="O12" s="20">
        <v>67</v>
      </c>
      <c r="P12" s="20">
        <v>21</v>
      </c>
      <c r="Q12" s="20">
        <v>67</v>
      </c>
      <c r="R12" s="20">
        <v>26</v>
      </c>
      <c r="S12" s="20"/>
      <c r="T12" s="20"/>
      <c r="U12" s="20"/>
      <c r="V12" s="20"/>
      <c r="W12" s="21"/>
      <c r="X12" s="21"/>
    </row>
    <row r="13" spans="1:24" x14ac:dyDescent="0.3">
      <c r="A13" s="15">
        <v>10</v>
      </c>
      <c r="B13" s="12" t="s">
        <v>136</v>
      </c>
      <c r="C13" s="20">
        <v>2</v>
      </c>
      <c r="D13" s="20">
        <v>0</v>
      </c>
      <c r="E13" s="20">
        <v>0</v>
      </c>
      <c r="F13" s="20">
        <v>2</v>
      </c>
      <c r="G13" s="21"/>
      <c r="H13" s="20">
        <f t="shared" si="0"/>
        <v>4</v>
      </c>
      <c r="I13" s="18">
        <f t="shared" si="1"/>
        <v>493</v>
      </c>
      <c r="J13" s="18">
        <f t="shared" si="1"/>
        <v>68</v>
      </c>
      <c r="K13" s="19">
        <f t="shared" si="2"/>
        <v>7.25</v>
      </c>
      <c r="L13" s="18">
        <v>7.8010000000000002</v>
      </c>
      <c r="M13" s="19">
        <f t="shared" si="3"/>
        <v>12.818869375721061</v>
      </c>
      <c r="N13" s="19">
        <f t="shared" si="4"/>
        <v>92.936802973977692</v>
      </c>
      <c r="O13" s="20">
        <v>154</v>
      </c>
      <c r="P13" s="20">
        <v>25</v>
      </c>
      <c r="Q13" s="20">
        <v>110</v>
      </c>
      <c r="R13" s="20">
        <v>10</v>
      </c>
      <c r="S13" s="20">
        <v>75</v>
      </c>
      <c r="T13" s="20">
        <v>20</v>
      </c>
      <c r="U13" s="20">
        <v>154</v>
      </c>
      <c r="V13" s="20">
        <v>13</v>
      </c>
      <c r="W13" s="21"/>
      <c r="X13" s="21"/>
    </row>
    <row r="14" spans="1:24" x14ac:dyDescent="0.3">
      <c r="A14" s="15">
        <v>11</v>
      </c>
      <c r="B14" s="12" t="s">
        <v>20</v>
      </c>
      <c r="C14" s="20">
        <v>2</v>
      </c>
      <c r="D14" s="20">
        <v>0</v>
      </c>
      <c r="E14" s="20">
        <v>0</v>
      </c>
      <c r="F14" s="20">
        <v>1</v>
      </c>
      <c r="G14" s="21"/>
      <c r="H14" s="20">
        <f t="shared" si="0"/>
        <v>3</v>
      </c>
      <c r="I14" s="18">
        <f t="shared" si="1"/>
        <v>104</v>
      </c>
      <c r="J14" s="18">
        <f t="shared" si="1"/>
        <v>96</v>
      </c>
      <c r="K14" s="19">
        <f t="shared" si="2"/>
        <v>1.0833333333333333</v>
      </c>
      <c r="L14" s="18">
        <v>0.94199999999999995</v>
      </c>
      <c r="M14" s="19">
        <f t="shared" si="3"/>
        <v>106.15711252653928</v>
      </c>
      <c r="N14" s="19">
        <f t="shared" si="4"/>
        <v>115.00353857041755</v>
      </c>
      <c r="O14" s="20">
        <v>31</v>
      </c>
      <c r="P14" s="20">
        <v>30</v>
      </c>
      <c r="Q14" s="20">
        <v>18</v>
      </c>
      <c r="R14" s="20">
        <v>15</v>
      </c>
      <c r="S14" s="20">
        <v>24</v>
      </c>
      <c r="T14" s="20">
        <v>29</v>
      </c>
      <c r="U14" s="20">
        <v>31</v>
      </c>
      <c r="V14" s="20">
        <v>22</v>
      </c>
      <c r="W14" s="21"/>
      <c r="X14" s="21"/>
    </row>
    <row r="15" spans="1:24" x14ac:dyDescent="0.3">
      <c r="A15" s="15">
        <v>12</v>
      </c>
      <c r="B15" s="12" t="s">
        <v>8</v>
      </c>
      <c r="C15" s="20">
        <v>2</v>
      </c>
      <c r="D15" s="20">
        <v>1</v>
      </c>
      <c r="E15" s="20">
        <v>0</v>
      </c>
      <c r="F15" s="20"/>
      <c r="G15" s="21"/>
      <c r="H15" s="20">
        <f t="shared" si="0"/>
        <v>3</v>
      </c>
      <c r="I15" s="18">
        <f t="shared" si="1"/>
        <v>205</v>
      </c>
      <c r="J15" s="18">
        <f t="shared" si="1"/>
        <v>50</v>
      </c>
      <c r="K15" s="19">
        <f t="shared" si="2"/>
        <v>4.0999999999999996</v>
      </c>
      <c r="L15" s="18">
        <v>3.8690000000000002</v>
      </c>
      <c r="M15" s="19">
        <f t="shared" si="3"/>
        <v>25.846471956577926</v>
      </c>
      <c r="N15" s="19">
        <f t="shared" si="4"/>
        <v>105.97053502196948</v>
      </c>
      <c r="O15" s="20">
        <v>84</v>
      </c>
      <c r="P15" s="20">
        <v>22</v>
      </c>
      <c r="Q15" s="20">
        <v>84</v>
      </c>
      <c r="R15" s="20">
        <v>15</v>
      </c>
      <c r="S15" s="20">
        <v>37</v>
      </c>
      <c r="T15" s="20">
        <v>13</v>
      </c>
      <c r="U15" s="20"/>
      <c r="V15" s="20"/>
      <c r="W15" s="21"/>
      <c r="X15" s="21"/>
    </row>
    <row r="16" spans="1:24" x14ac:dyDescent="0.3">
      <c r="A16" s="15">
        <v>13</v>
      </c>
      <c r="B16" s="12" t="s">
        <v>17</v>
      </c>
      <c r="C16" s="20">
        <v>0</v>
      </c>
      <c r="D16" s="20">
        <v>1</v>
      </c>
      <c r="E16" s="20">
        <v>2</v>
      </c>
      <c r="F16" s="20">
        <v>0</v>
      </c>
      <c r="G16" s="21"/>
      <c r="H16" s="20">
        <f t="shared" si="0"/>
        <v>3</v>
      </c>
      <c r="I16" s="18">
        <f t="shared" si="1"/>
        <v>219</v>
      </c>
      <c r="J16" s="18">
        <f t="shared" si="1"/>
        <v>87</v>
      </c>
      <c r="K16" s="19">
        <f t="shared" si="2"/>
        <v>2.5172413793103448</v>
      </c>
      <c r="L16" s="18">
        <v>2.6230000000000002</v>
      </c>
      <c r="M16" s="19">
        <f t="shared" si="3"/>
        <v>38.124285169653064</v>
      </c>
      <c r="N16" s="19">
        <f t="shared" si="4"/>
        <v>95.968028185678392</v>
      </c>
      <c r="O16" s="20">
        <v>47</v>
      </c>
      <c r="P16" s="20">
        <v>26</v>
      </c>
      <c r="Q16" s="20">
        <v>61</v>
      </c>
      <c r="R16" s="20">
        <v>30</v>
      </c>
      <c r="S16" s="20">
        <v>61</v>
      </c>
      <c r="T16" s="20">
        <v>18</v>
      </c>
      <c r="U16" s="20">
        <v>50</v>
      </c>
      <c r="V16" s="20">
        <v>13</v>
      </c>
      <c r="W16" s="21"/>
      <c r="X16" s="21"/>
    </row>
    <row r="17" spans="1:24" x14ac:dyDescent="0.3">
      <c r="A17" s="15">
        <v>14</v>
      </c>
      <c r="B17" s="12" t="s">
        <v>135</v>
      </c>
      <c r="C17" s="20">
        <v>0</v>
      </c>
      <c r="D17" s="20">
        <v>2</v>
      </c>
      <c r="E17" s="20">
        <v>0</v>
      </c>
      <c r="F17" s="20">
        <v>0</v>
      </c>
      <c r="G17" s="21"/>
      <c r="H17" s="20">
        <f t="shared" si="0"/>
        <v>2</v>
      </c>
      <c r="I17" s="18">
        <f t="shared" si="1"/>
        <v>133</v>
      </c>
      <c r="J17" s="18">
        <f t="shared" si="1"/>
        <v>79</v>
      </c>
      <c r="K17" s="19">
        <f t="shared" si="2"/>
        <v>1.6835443037974684</v>
      </c>
      <c r="L17" s="18">
        <v>1.413</v>
      </c>
      <c r="M17" s="19">
        <f t="shared" si="3"/>
        <v>70.771408351026182</v>
      </c>
      <c r="N17" s="19">
        <f t="shared" si="4"/>
        <v>119.14680140109472</v>
      </c>
      <c r="O17" s="20">
        <v>34</v>
      </c>
      <c r="P17" s="20">
        <v>22</v>
      </c>
      <c r="Q17" s="20">
        <v>39</v>
      </c>
      <c r="R17" s="20">
        <v>10</v>
      </c>
      <c r="S17" s="20">
        <v>28</v>
      </c>
      <c r="T17" s="20">
        <v>25</v>
      </c>
      <c r="U17" s="20">
        <v>32</v>
      </c>
      <c r="V17" s="20">
        <v>22</v>
      </c>
      <c r="W17" s="21"/>
      <c r="X17" s="21"/>
    </row>
    <row r="18" spans="1:24" x14ac:dyDescent="0.3">
      <c r="A18" s="15">
        <v>15</v>
      </c>
      <c r="B18" s="12" t="s">
        <v>145</v>
      </c>
      <c r="C18" s="20"/>
      <c r="D18" s="20"/>
      <c r="E18" s="20"/>
      <c r="F18" s="20">
        <v>2</v>
      </c>
      <c r="G18" s="21"/>
      <c r="H18" s="20">
        <f t="shared" si="0"/>
        <v>2</v>
      </c>
      <c r="I18" s="18">
        <f t="shared" si="1"/>
        <v>43</v>
      </c>
      <c r="J18" s="18">
        <f t="shared" si="1"/>
        <v>24</v>
      </c>
      <c r="K18" s="19">
        <f t="shared" si="2"/>
        <v>1.7916666666666667</v>
      </c>
      <c r="L18" s="18">
        <v>1.61</v>
      </c>
      <c r="M18" s="19">
        <f t="shared" si="3"/>
        <v>62.11180124223602</v>
      </c>
      <c r="N18" s="19">
        <f t="shared" si="4"/>
        <v>111.28364389233954</v>
      </c>
      <c r="O18" s="20"/>
      <c r="P18" s="20"/>
      <c r="Q18" s="20"/>
      <c r="R18" s="20"/>
      <c r="S18" s="20"/>
      <c r="T18" s="20"/>
      <c r="U18" s="20">
        <v>43</v>
      </c>
      <c r="V18" s="20">
        <v>24</v>
      </c>
      <c r="W18" s="21"/>
      <c r="X18" s="21"/>
    </row>
    <row r="19" spans="1:24" x14ac:dyDescent="0.3">
      <c r="A19" s="15">
        <v>16</v>
      </c>
      <c r="B19" s="12" t="s">
        <v>146</v>
      </c>
      <c r="C19" s="20"/>
      <c r="D19" s="20"/>
      <c r="E19" s="20"/>
      <c r="F19" s="20">
        <v>2</v>
      </c>
      <c r="G19" s="21"/>
      <c r="H19" s="20">
        <f t="shared" si="0"/>
        <v>2</v>
      </c>
      <c r="I19" s="18">
        <f t="shared" si="1"/>
        <v>39</v>
      </c>
      <c r="J19" s="18">
        <f t="shared" si="1"/>
        <v>25</v>
      </c>
      <c r="K19" s="19">
        <f t="shared" si="2"/>
        <v>1.56</v>
      </c>
      <c r="L19" s="18">
        <v>1.413</v>
      </c>
      <c r="M19" s="19">
        <f t="shared" si="3"/>
        <v>70.771408351026182</v>
      </c>
      <c r="N19" s="19">
        <f t="shared" si="4"/>
        <v>110.40339702760085</v>
      </c>
      <c r="O19" s="20"/>
      <c r="P19" s="20"/>
      <c r="Q19" s="20"/>
      <c r="R19" s="20"/>
      <c r="S19" s="20"/>
      <c r="T19" s="20"/>
      <c r="U19" s="20">
        <v>39</v>
      </c>
      <c r="V19" s="20">
        <v>25</v>
      </c>
      <c r="W19" s="21"/>
      <c r="X19" s="21"/>
    </row>
    <row r="20" spans="1:24" x14ac:dyDescent="0.3">
      <c r="A20" s="15">
        <v>17</v>
      </c>
      <c r="B20" s="12" t="s">
        <v>147</v>
      </c>
      <c r="C20" s="20"/>
      <c r="D20" s="20"/>
      <c r="E20" s="20">
        <v>2</v>
      </c>
      <c r="F20" s="20"/>
      <c r="G20" s="21"/>
      <c r="H20" s="20">
        <f t="shared" si="0"/>
        <v>2</v>
      </c>
      <c r="I20" s="18">
        <f t="shared" si="1"/>
        <v>35</v>
      </c>
      <c r="J20" s="18">
        <f t="shared" si="1"/>
        <v>35</v>
      </c>
      <c r="K20" s="19">
        <f t="shared" si="2"/>
        <v>1</v>
      </c>
      <c r="L20" s="18">
        <v>1.177</v>
      </c>
      <c r="M20" s="19">
        <f t="shared" si="3"/>
        <v>84.961767204757862</v>
      </c>
      <c r="N20" s="19">
        <f t="shared" si="4"/>
        <v>84.961767204757862</v>
      </c>
      <c r="O20" s="20"/>
      <c r="P20" s="20"/>
      <c r="Q20" s="20"/>
      <c r="R20" s="20"/>
      <c r="S20" s="20">
        <v>35</v>
      </c>
      <c r="T20" s="20">
        <v>35</v>
      </c>
      <c r="U20" s="20"/>
      <c r="V20" s="20"/>
      <c r="W20" s="21"/>
      <c r="X20" s="21"/>
    </row>
    <row r="21" spans="1:24" x14ac:dyDescent="0.3">
      <c r="A21" s="15">
        <v>18</v>
      </c>
      <c r="B21" s="12" t="s">
        <v>26</v>
      </c>
      <c r="C21" s="20">
        <v>2</v>
      </c>
      <c r="D21" s="20">
        <v>0</v>
      </c>
      <c r="E21" s="20">
        <v>0</v>
      </c>
      <c r="F21" s="20">
        <v>0</v>
      </c>
      <c r="G21" s="21"/>
      <c r="H21" s="20">
        <f t="shared" si="0"/>
        <v>2</v>
      </c>
      <c r="I21" s="18">
        <f t="shared" si="1"/>
        <v>131</v>
      </c>
      <c r="J21" s="18">
        <f t="shared" si="1"/>
        <v>97</v>
      </c>
      <c r="K21" s="19">
        <f t="shared" si="2"/>
        <v>1.3505154639175259</v>
      </c>
      <c r="L21" s="18">
        <v>1.6120000000000001</v>
      </c>
      <c r="M21" s="19">
        <f t="shared" si="3"/>
        <v>62.034739454094286</v>
      </c>
      <c r="N21" s="19">
        <f t="shared" si="4"/>
        <v>83.778874932848993</v>
      </c>
      <c r="O21" s="20">
        <v>43</v>
      </c>
      <c r="P21" s="20">
        <v>33</v>
      </c>
      <c r="Q21" s="20">
        <v>16</v>
      </c>
      <c r="R21" s="20">
        <v>27</v>
      </c>
      <c r="S21" s="20">
        <v>40</v>
      </c>
      <c r="T21" s="20">
        <v>20</v>
      </c>
      <c r="U21" s="20">
        <v>32</v>
      </c>
      <c r="V21" s="20">
        <v>17</v>
      </c>
      <c r="W21" s="21"/>
      <c r="X21" s="21"/>
    </row>
    <row r="22" spans="1:24" x14ac:dyDescent="0.3">
      <c r="A22" s="15">
        <v>19</v>
      </c>
      <c r="B22" s="12" t="s">
        <v>81</v>
      </c>
      <c r="C22" s="20">
        <v>0</v>
      </c>
      <c r="D22" s="20">
        <v>0</v>
      </c>
      <c r="E22" s="20">
        <v>2</v>
      </c>
      <c r="F22" s="20">
        <v>0</v>
      </c>
      <c r="G22" s="21"/>
      <c r="H22" s="20">
        <f t="shared" si="0"/>
        <v>2</v>
      </c>
      <c r="I22" s="18">
        <f t="shared" si="1"/>
        <v>145</v>
      </c>
      <c r="J22" s="18">
        <f t="shared" si="1"/>
        <v>103</v>
      </c>
      <c r="K22" s="19">
        <f t="shared" si="2"/>
        <v>1.4077669902912622</v>
      </c>
      <c r="L22" s="18">
        <v>1.875</v>
      </c>
      <c r="M22" s="19">
        <f t="shared" si="3"/>
        <v>53.333333333333336</v>
      </c>
      <c r="N22" s="19">
        <f t="shared" si="4"/>
        <v>75.080906148867314</v>
      </c>
      <c r="O22" s="20">
        <v>35</v>
      </c>
      <c r="P22" s="20">
        <v>30</v>
      </c>
      <c r="Q22" s="20">
        <v>37</v>
      </c>
      <c r="R22" s="20">
        <v>21</v>
      </c>
      <c r="S22" s="20">
        <v>48</v>
      </c>
      <c r="T22" s="20">
        <v>34</v>
      </c>
      <c r="U22" s="20">
        <v>25</v>
      </c>
      <c r="V22" s="20">
        <v>18</v>
      </c>
      <c r="W22" s="21"/>
      <c r="X22" s="21"/>
    </row>
    <row r="23" spans="1:24" x14ac:dyDescent="0.3">
      <c r="A23" s="15">
        <v>20</v>
      </c>
      <c r="B23" s="12" t="s">
        <v>37</v>
      </c>
      <c r="C23" s="20">
        <v>0</v>
      </c>
      <c r="D23" s="20">
        <v>0</v>
      </c>
      <c r="E23" s="20">
        <v>0</v>
      </c>
      <c r="F23" s="20">
        <v>1</v>
      </c>
      <c r="G23" s="21"/>
      <c r="H23" s="20">
        <f t="shared" si="0"/>
        <v>1</v>
      </c>
      <c r="I23" s="18">
        <f t="shared" si="1"/>
        <v>121</v>
      </c>
      <c r="J23" s="18">
        <f t="shared" si="1"/>
        <v>105</v>
      </c>
      <c r="K23" s="19">
        <f t="shared" si="2"/>
        <v>1.1523809523809523</v>
      </c>
      <c r="L23" s="18">
        <v>1.1259999999999999</v>
      </c>
      <c r="M23" s="19">
        <f t="shared" si="3"/>
        <v>88.80994671403198</v>
      </c>
      <c r="N23" s="19">
        <f t="shared" si="4"/>
        <v>102.3428909752178</v>
      </c>
      <c r="O23" s="20">
        <v>26</v>
      </c>
      <c r="P23" s="20">
        <v>23</v>
      </c>
      <c r="Q23" s="20">
        <v>29</v>
      </c>
      <c r="R23" s="20">
        <v>26</v>
      </c>
      <c r="S23" s="20">
        <v>32</v>
      </c>
      <c r="T23" s="20">
        <v>34</v>
      </c>
      <c r="U23" s="20">
        <v>34</v>
      </c>
      <c r="V23" s="20">
        <v>22</v>
      </c>
      <c r="W23" s="21"/>
      <c r="X23" s="21"/>
    </row>
    <row r="24" spans="1:24" x14ac:dyDescent="0.3">
      <c r="A24" s="15">
        <v>21</v>
      </c>
      <c r="B24" s="12" t="s">
        <v>82</v>
      </c>
      <c r="C24" s="20">
        <v>0</v>
      </c>
      <c r="D24" s="20">
        <v>1</v>
      </c>
      <c r="E24" s="20">
        <v>0</v>
      </c>
      <c r="F24" s="20">
        <v>0</v>
      </c>
      <c r="G24" s="21"/>
      <c r="H24" s="20">
        <f t="shared" si="0"/>
        <v>1</v>
      </c>
      <c r="I24" s="18">
        <f t="shared" si="1"/>
        <v>85</v>
      </c>
      <c r="J24" s="18">
        <f t="shared" si="1"/>
        <v>128</v>
      </c>
      <c r="K24" s="19">
        <f t="shared" si="2"/>
        <v>0.6640625</v>
      </c>
      <c r="L24" s="18">
        <v>0.94199999999999995</v>
      </c>
      <c r="M24" s="19">
        <f t="shared" si="3"/>
        <v>106.15711252653928</v>
      </c>
      <c r="N24" s="19">
        <f t="shared" si="4"/>
        <v>70.494957537154988</v>
      </c>
      <c r="O24" s="20">
        <v>25</v>
      </c>
      <c r="P24" s="20">
        <v>36</v>
      </c>
      <c r="Q24" s="20">
        <v>31</v>
      </c>
      <c r="R24" s="20">
        <v>30</v>
      </c>
      <c r="S24" s="20">
        <v>16</v>
      </c>
      <c r="T24" s="20">
        <v>31</v>
      </c>
      <c r="U24" s="20">
        <v>13</v>
      </c>
      <c r="V24" s="20">
        <v>31</v>
      </c>
      <c r="W24" s="21"/>
      <c r="X24" s="21"/>
    </row>
    <row r="25" spans="1:24" x14ac:dyDescent="0.3">
      <c r="A25" s="15">
        <v>22</v>
      </c>
      <c r="B25" s="12" t="s">
        <v>148</v>
      </c>
      <c r="C25" s="20">
        <v>0</v>
      </c>
      <c r="D25" s="20">
        <v>0</v>
      </c>
      <c r="E25" s="20">
        <v>0</v>
      </c>
      <c r="F25" s="20">
        <v>0</v>
      </c>
      <c r="G25" s="21"/>
      <c r="H25" s="20">
        <f t="shared" si="0"/>
        <v>0</v>
      </c>
      <c r="I25" s="18">
        <f t="shared" si="1"/>
        <v>96</v>
      </c>
      <c r="J25" s="18">
        <f t="shared" si="1"/>
        <v>130</v>
      </c>
      <c r="K25" s="19">
        <f t="shared" si="2"/>
        <v>0.7384615384615385</v>
      </c>
      <c r="L25" s="18">
        <v>0.76100000000000001</v>
      </c>
      <c r="M25" s="19">
        <f t="shared" si="3"/>
        <v>131.4060446780552</v>
      </c>
      <c r="N25" s="19">
        <f t="shared" si="4"/>
        <v>97.038309916102307</v>
      </c>
      <c r="O25" s="20">
        <v>24</v>
      </c>
      <c r="P25" s="20">
        <v>33</v>
      </c>
      <c r="Q25" s="20">
        <v>22</v>
      </c>
      <c r="R25" s="20">
        <v>31</v>
      </c>
      <c r="S25" s="20">
        <v>25</v>
      </c>
      <c r="T25" s="20">
        <v>35</v>
      </c>
      <c r="U25" s="20">
        <v>25</v>
      </c>
      <c r="V25" s="20">
        <v>31</v>
      </c>
      <c r="W25" s="21"/>
      <c r="X25" s="21"/>
    </row>
    <row r="26" spans="1:24" x14ac:dyDescent="0.3">
      <c r="A26" s="15">
        <v>23</v>
      </c>
      <c r="B26" s="12" t="s">
        <v>149</v>
      </c>
      <c r="C26" s="20"/>
      <c r="D26" s="20"/>
      <c r="E26" s="20"/>
      <c r="F26" s="20">
        <v>0</v>
      </c>
      <c r="G26" s="21"/>
      <c r="H26" s="20">
        <f t="shared" si="0"/>
        <v>0</v>
      </c>
      <c r="I26" s="18">
        <f t="shared" si="1"/>
        <v>37</v>
      </c>
      <c r="J26" s="18">
        <f t="shared" si="1"/>
        <v>27</v>
      </c>
      <c r="K26" s="19">
        <f t="shared" si="2"/>
        <v>1.3703703703703705</v>
      </c>
      <c r="L26" s="18">
        <v>1.61</v>
      </c>
      <c r="M26" s="19">
        <f t="shared" si="3"/>
        <v>62.11180124223602</v>
      </c>
      <c r="N26" s="19">
        <f t="shared" si="4"/>
        <v>85.116172072693814</v>
      </c>
      <c r="O26" s="20"/>
      <c r="P26" s="20"/>
      <c r="Q26" s="20"/>
      <c r="R26" s="20"/>
      <c r="S26" s="20"/>
      <c r="T26" s="20"/>
      <c r="U26" s="20">
        <v>37</v>
      </c>
      <c r="V26" s="20">
        <v>27</v>
      </c>
      <c r="W26" s="21"/>
      <c r="X26" s="21"/>
    </row>
    <row r="27" spans="1:24" x14ac:dyDescent="0.3">
      <c r="A27" s="15">
        <v>24</v>
      </c>
      <c r="B27" s="12" t="s">
        <v>22</v>
      </c>
      <c r="C27" s="20">
        <v>0</v>
      </c>
      <c r="D27" s="20">
        <v>0</v>
      </c>
      <c r="E27" s="20">
        <v>0</v>
      </c>
      <c r="F27" s="20"/>
      <c r="G27" s="21"/>
      <c r="H27" s="20">
        <f t="shared" si="0"/>
        <v>0</v>
      </c>
      <c r="I27" s="18">
        <f t="shared" si="1"/>
        <v>107</v>
      </c>
      <c r="J27" s="18">
        <f t="shared" si="1"/>
        <v>65</v>
      </c>
      <c r="K27" s="19">
        <f t="shared" si="2"/>
        <v>1.6461538461538461</v>
      </c>
      <c r="L27" s="18">
        <v>2.4769999999999999</v>
      </c>
      <c r="M27" s="19">
        <f t="shared" si="3"/>
        <v>40.371417036737995</v>
      </c>
      <c r="N27" s="19">
        <f t="shared" si="4"/>
        <v>66.457563429707164</v>
      </c>
      <c r="O27" s="20">
        <v>59</v>
      </c>
      <c r="P27" s="20">
        <v>36</v>
      </c>
      <c r="Q27" s="20">
        <v>26</v>
      </c>
      <c r="R27" s="20">
        <v>17</v>
      </c>
      <c r="S27" s="20">
        <v>22</v>
      </c>
      <c r="T27" s="20">
        <v>12</v>
      </c>
      <c r="U27" s="20"/>
      <c r="V27" s="20"/>
      <c r="W27" s="21"/>
      <c r="X27" s="21"/>
    </row>
    <row r="28" spans="1:24" x14ac:dyDescent="0.3">
      <c r="A28" s="15">
        <v>25</v>
      </c>
      <c r="B28" s="12" t="s">
        <v>150</v>
      </c>
      <c r="C28" s="20"/>
      <c r="D28" s="20"/>
      <c r="E28" s="20"/>
      <c r="F28" s="20">
        <v>0</v>
      </c>
      <c r="G28" s="21"/>
      <c r="H28" s="20">
        <f t="shared" si="0"/>
        <v>0</v>
      </c>
      <c r="I28" s="18">
        <f t="shared" si="1"/>
        <v>19</v>
      </c>
      <c r="J28" s="18">
        <f t="shared" si="1"/>
        <v>25</v>
      </c>
      <c r="K28" s="19">
        <f t="shared" si="2"/>
        <v>0.76</v>
      </c>
      <c r="L28" s="18">
        <v>1.177</v>
      </c>
      <c r="M28" s="19">
        <f t="shared" si="3"/>
        <v>84.961767204757862</v>
      </c>
      <c r="N28" s="19">
        <f t="shared" si="4"/>
        <v>64.570943075615972</v>
      </c>
      <c r="O28" s="20"/>
      <c r="P28" s="20"/>
      <c r="Q28" s="20"/>
      <c r="R28" s="20"/>
      <c r="S28" s="20"/>
      <c r="T28" s="20"/>
      <c r="U28" s="20">
        <v>19</v>
      </c>
      <c r="V28" s="20">
        <v>25</v>
      </c>
      <c r="W28" s="21"/>
      <c r="X28" s="21"/>
    </row>
    <row r="29" spans="1:24" ht="21" x14ac:dyDescent="0.4">
      <c r="B29" s="16" t="s">
        <v>0</v>
      </c>
      <c r="C29" s="18"/>
      <c r="D29" s="18"/>
      <c r="E29" s="18"/>
      <c r="F29" s="18"/>
      <c r="G29" s="18"/>
      <c r="H29" s="23"/>
      <c r="I29" s="18"/>
      <c r="K29" s="17"/>
      <c r="M29" s="17"/>
      <c r="N29" s="17"/>
      <c r="O29" s="18"/>
      <c r="P29" s="18" t="s">
        <v>124</v>
      </c>
      <c r="Q29" s="18"/>
      <c r="R29" s="18" t="s">
        <v>125</v>
      </c>
      <c r="S29" s="18"/>
      <c r="T29" s="18" t="s">
        <v>126</v>
      </c>
      <c r="U29" s="18"/>
      <c r="V29" s="18" t="s">
        <v>127</v>
      </c>
      <c r="W29" s="18"/>
      <c r="X29" s="18" t="s">
        <v>128</v>
      </c>
    </row>
    <row r="30" spans="1:24" x14ac:dyDescent="0.3">
      <c r="A30" s="15">
        <v>1</v>
      </c>
      <c r="B30" s="12" t="s">
        <v>80</v>
      </c>
      <c r="C30" s="20">
        <v>8</v>
      </c>
      <c r="D30" s="20">
        <v>6</v>
      </c>
      <c r="E30" s="20">
        <v>6</v>
      </c>
      <c r="F30" s="20">
        <v>6</v>
      </c>
      <c r="G30" s="21"/>
      <c r="H30" s="20">
        <f>C30+D30+E30+F30+G30</f>
        <v>26</v>
      </c>
      <c r="I30" s="18">
        <f t="shared" ref="I30:J34" si="5">O30+Q30+S30+U30+W30</f>
        <v>1276</v>
      </c>
      <c r="J30" s="18">
        <f t="shared" si="5"/>
        <v>1145</v>
      </c>
      <c r="K30" s="19">
        <f>J30/I30*100</f>
        <v>89.733542319749219</v>
      </c>
      <c r="L30" s="18"/>
      <c r="M30" s="19"/>
      <c r="N30" s="17"/>
      <c r="O30" s="20">
        <v>334</v>
      </c>
      <c r="P30" s="20">
        <v>334</v>
      </c>
      <c r="Q30" s="20">
        <v>334</v>
      </c>
      <c r="R30" s="20">
        <v>290</v>
      </c>
      <c r="S30" s="20">
        <v>302</v>
      </c>
      <c r="T30" s="20">
        <v>223</v>
      </c>
      <c r="U30" s="20">
        <v>306</v>
      </c>
      <c r="V30" s="20">
        <v>298</v>
      </c>
      <c r="W30" s="21"/>
      <c r="X30" s="21"/>
    </row>
    <row r="31" spans="1:24" x14ac:dyDescent="0.3">
      <c r="A31" s="15">
        <v>2</v>
      </c>
      <c r="B31" s="12" t="s">
        <v>4</v>
      </c>
      <c r="C31" s="20">
        <v>6</v>
      </c>
      <c r="D31" s="20">
        <v>6</v>
      </c>
      <c r="E31" s="20">
        <v>6</v>
      </c>
      <c r="F31" s="20">
        <v>2</v>
      </c>
      <c r="G31" s="21"/>
      <c r="H31" s="20">
        <f>C31+D31+E31+F31+G31</f>
        <v>20</v>
      </c>
      <c r="I31" s="18">
        <f t="shared" si="5"/>
        <v>892</v>
      </c>
      <c r="J31" s="18">
        <f t="shared" si="5"/>
        <v>792</v>
      </c>
      <c r="K31" s="19">
        <f>J31/I31*100</f>
        <v>88.789237668161434</v>
      </c>
      <c r="L31" s="18"/>
      <c r="M31" s="19"/>
      <c r="N31" s="17"/>
      <c r="O31" s="20">
        <v>235</v>
      </c>
      <c r="P31" s="20">
        <v>221</v>
      </c>
      <c r="Q31" s="20">
        <v>235</v>
      </c>
      <c r="R31" s="20">
        <v>235</v>
      </c>
      <c r="S31" s="20">
        <v>235</v>
      </c>
      <c r="T31" s="20">
        <v>188</v>
      </c>
      <c r="U31" s="20">
        <v>187</v>
      </c>
      <c r="V31" s="20">
        <v>148</v>
      </c>
      <c r="W31" s="21"/>
      <c r="X31" s="21"/>
    </row>
    <row r="32" spans="1:24" x14ac:dyDescent="0.3">
      <c r="A32" s="15">
        <v>3</v>
      </c>
      <c r="B32" s="12" t="s">
        <v>5</v>
      </c>
      <c r="C32" s="20">
        <v>2</v>
      </c>
      <c r="D32" s="20">
        <v>2</v>
      </c>
      <c r="E32" s="20">
        <v>4</v>
      </c>
      <c r="F32" s="20">
        <v>5</v>
      </c>
      <c r="G32" s="21"/>
      <c r="H32" s="20">
        <f>C32+D32+E32+F32+G32</f>
        <v>13</v>
      </c>
      <c r="I32" s="18">
        <f t="shared" si="5"/>
        <v>544</v>
      </c>
      <c r="J32" s="18">
        <f t="shared" si="5"/>
        <v>476</v>
      </c>
      <c r="K32" s="19">
        <f>J32/I32*100</f>
        <v>87.5</v>
      </c>
      <c r="L32" s="18"/>
      <c r="M32" s="19"/>
      <c r="N32" s="17"/>
      <c r="O32" s="20">
        <v>136</v>
      </c>
      <c r="P32" s="20">
        <v>112</v>
      </c>
      <c r="Q32" s="20">
        <v>136</v>
      </c>
      <c r="R32" s="20">
        <v>112</v>
      </c>
      <c r="S32" s="20">
        <v>136</v>
      </c>
      <c r="T32" s="20">
        <v>123</v>
      </c>
      <c r="U32" s="20">
        <v>136</v>
      </c>
      <c r="V32" s="20">
        <v>129</v>
      </c>
      <c r="W32" s="21"/>
      <c r="X32" s="21"/>
    </row>
    <row r="33" spans="1:24" x14ac:dyDescent="0.3">
      <c r="A33" s="15">
        <v>4</v>
      </c>
      <c r="B33" s="12" t="s">
        <v>2</v>
      </c>
      <c r="C33" s="20">
        <v>6</v>
      </c>
      <c r="D33" s="20">
        <v>0</v>
      </c>
      <c r="E33" s="20">
        <v>4</v>
      </c>
      <c r="F33" s="20">
        <v>2</v>
      </c>
      <c r="G33" s="21"/>
      <c r="H33" s="20">
        <f>C33+D33+E33+F33+G33</f>
        <v>12</v>
      </c>
      <c r="I33" s="18">
        <f t="shared" si="5"/>
        <v>960</v>
      </c>
      <c r="J33" s="18">
        <f t="shared" si="5"/>
        <v>769</v>
      </c>
      <c r="K33" s="19">
        <f>J33/I33*100</f>
        <v>80.104166666666671</v>
      </c>
      <c r="L33" s="18"/>
      <c r="M33" s="19"/>
      <c r="N33" s="17"/>
      <c r="O33" s="20">
        <v>244</v>
      </c>
      <c r="P33" s="20">
        <v>231</v>
      </c>
      <c r="Q33" s="20">
        <v>244</v>
      </c>
      <c r="R33" s="20">
        <v>146</v>
      </c>
      <c r="S33" s="20">
        <v>244</v>
      </c>
      <c r="T33" s="20">
        <v>204</v>
      </c>
      <c r="U33" s="20">
        <v>228</v>
      </c>
      <c r="V33" s="20">
        <v>188</v>
      </c>
      <c r="W33" s="21"/>
      <c r="X33" s="21"/>
    </row>
    <row r="34" spans="1:24" x14ac:dyDescent="0.3">
      <c r="A34" s="15">
        <v>5</v>
      </c>
      <c r="B34" s="12" t="s">
        <v>6</v>
      </c>
      <c r="C34" s="20">
        <v>2</v>
      </c>
      <c r="D34" s="20">
        <v>2</v>
      </c>
      <c r="E34" s="20">
        <v>2</v>
      </c>
      <c r="F34" s="20">
        <v>3</v>
      </c>
      <c r="G34" s="21"/>
      <c r="H34" s="20">
        <f>C34+D34+E34+F34+G34</f>
        <v>9</v>
      </c>
      <c r="I34" s="18">
        <f t="shared" si="5"/>
        <v>484</v>
      </c>
      <c r="J34" s="18">
        <f t="shared" si="5"/>
        <v>401</v>
      </c>
      <c r="K34" s="19">
        <f>J34/I34*100</f>
        <v>82.851239669421489</v>
      </c>
      <c r="L34" s="18"/>
      <c r="M34" s="19"/>
      <c r="N34" s="17"/>
      <c r="O34" s="20">
        <v>121</v>
      </c>
      <c r="P34" s="20">
        <v>90</v>
      </c>
      <c r="Q34" s="20">
        <v>121</v>
      </c>
      <c r="R34" s="20">
        <v>115</v>
      </c>
      <c r="S34" s="20">
        <v>121</v>
      </c>
      <c r="T34" s="20">
        <v>96</v>
      </c>
      <c r="U34" s="20">
        <v>121</v>
      </c>
      <c r="V34" s="20">
        <v>100</v>
      </c>
      <c r="W34" s="21"/>
      <c r="X34" s="21"/>
    </row>
    <row r="35" spans="1:24" x14ac:dyDescent="0.3">
      <c r="C35" s="18"/>
      <c r="D35" s="18"/>
      <c r="E35" s="18"/>
      <c r="F35" s="18"/>
      <c r="G35" s="18"/>
      <c r="H35" s="18"/>
      <c r="K35" s="17"/>
      <c r="M35" s="17"/>
      <c r="N35" s="17"/>
    </row>
  </sheetData>
  <mergeCells count="1">
    <mergeCell ref="A1:X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6D19-1006-4574-B893-A0E91C20BD6A}">
  <dimension ref="A1:X38"/>
  <sheetViews>
    <sheetView workbookViewId="0">
      <selection activeCell="Y16" sqref="Y16"/>
    </sheetView>
  </sheetViews>
  <sheetFormatPr defaultRowHeight="14.4" x14ac:dyDescent="0.3"/>
  <cols>
    <col min="1" max="1" width="3" bestFit="1" customWidth="1"/>
    <col min="2" max="2" width="28.5546875" bestFit="1" customWidth="1"/>
    <col min="3" max="10" width="5.77734375" customWidth="1"/>
    <col min="11" max="11" width="7.33203125" bestFit="1" customWidth="1"/>
    <col min="12" max="12" width="5.77734375" customWidth="1"/>
    <col min="15" max="24" width="5.77734375" customWidth="1"/>
  </cols>
  <sheetData>
    <row r="1" spans="1:24" ht="25.2" x14ac:dyDescent="0.5">
      <c r="A1" s="102" t="s">
        <v>151</v>
      </c>
      <c r="B1" s="102"/>
      <c r="C1" s="102"/>
      <c r="D1" s="102"/>
      <c r="E1" s="102"/>
      <c r="F1" s="102"/>
      <c r="G1" s="102"/>
      <c r="H1" s="102"/>
      <c r="I1" s="102"/>
      <c r="K1" s="17"/>
      <c r="M1" s="17"/>
      <c r="N1" s="17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22</v>
      </c>
      <c r="C4" s="20">
        <v>2</v>
      </c>
      <c r="D4" s="20">
        <v>2</v>
      </c>
      <c r="E4" s="20">
        <v>2</v>
      </c>
      <c r="F4" s="20">
        <v>2</v>
      </c>
      <c r="G4" s="21"/>
      <c r="H4" s="20">
        <f t="shared" ref="H4:H31" si="0">C4+D4+E4+F4+G4</f>
        <v>8</v>
      </c>
      <c r="I4" s="18">
        <f t="shared" ref="I4:J31" si="1">O4+Q4+S4+U4+W4</f>
        <v>236</v>
      </c>
      <c r="J4" s="18">
        <f t="shared" si="1"/>
        <v>100</v>
      </c>
      <c r="K4" s="19">
        <f t="shared" ref="K4:K31" si="2">I4/J4</f>
        <v>2.36</v>
      </c>
      <c r="L4" s="18">
        <v>2.5270000000000001</v>
      </c>
      <c r="M4" s="19">
        <f t="shared" ref="M4:M31" si="3">100/L4</f>
        <v>39.572615749901068</v>
      </c>
      <c r="N4" s="19">
        <f t="shared" ref="N4:N31" si="4">PRODUCT(K4,M4)</f>
        <v>93.39137316976651</v>
      </c>
      <c r="O4" s="20">
        <v>59</v>
      </c>
      <c r="P4" s="20">
        <v>28</v>
      </c>
      <c r="Q4" s="20">
        <v>59</v>
      </c>
      <c r="R4" s="20">
        <v>23</v>
      </c>
      <c r="S4" s="20">
        <v>59</v>
      </c>
      <c r="T4" s="20">
        <v>20</v>
      </c>
      <c r="U4" s="20">
        <v>59</v>
      </c>
      <c r="V4" s="20">
        <v>29</v>
      </c>
      <c r="W4" s="21"/>
      <c r="X4" s="21"/>
    </row>
    <row r="5" spans="1:24" x14ac:dyDescent="0.3">
      <c r="A5" s="15">
        <v>2</v>
      </c>
      <c r="B5" s="12" t="s">
        <v>115</v>
      </c>
      <c r="C5" s="20">
        <v>2</v>
      </c>
      <c r="D5" s="20">
        <v>2</v>
      </c>
      <c r="E5" s="20">
        <v>2</v>
      </c>
      <c r="F5" s="20">
        <v>2</v>
      </c>
      <c r="G5" s="21"/>
      <c r="H5" s="20">
        <f t="shared" si="0"/>
        <v>8</v>
      </c>
      <c r="I5" s="18">
        <f t="shared" si="1"/>
        <v>164</v>
      </c>
      <c r="J5" s="18">
        <f t="shared" si="1"/>
        <v>111</v>
      </c>
      <c r="K5" s="19">
        <f t="shared" si="2"/>
        <v>1.4774774774774775</v>
      </c>
      <c r="L5" s="18">
        <v>1.5269999999999999</v>
      </c>
      <c r="M5" s="19">
        <f t="shared" si="3"/>
        <v>65.487884741322858</v>
      </c>
      <c r="N5" s="19">
        <f t="shared" si="4"/>
        <v>96.756874752945478</v>
      </c>
      <c r="O5" s="20">
        <v>41</v>
      </c>
      <c r="P5" s="20">
        <v>30</v>
      </c>
      <c r="Q5" s="20">
        <v>41</v>
      </c>
      <c r="R5" s="20">
        <v>27</v>
      </c>
      <c r="S5" s="20">
        <v>41</v>
      </c>
      <c r="T5" s="20">
        <v>28</v>
      </c>
      <c r="U5" s="20">
        <v>41</v>
      </c>
      <c r="V5" s="20">
        <v>26</v>
      </c>
      <c r="W5" s="21"/>
      <c r="X5" s="21"/>
    </row>
    <row r="6" spans="1:24" x14ac:dyDescent="0.3">
      <c r="A6" s="15">
        <v>3</v>
      </c>
      <c r="B6" s="12" t="s">
        <v>114</v>
      </c>
      <c r="C6" s="20">
        <v>2</v>
      </c>
      <c r="D6" s="20">
        <v>2</v>
      </c>
      <c r="E6" s="20">
        <v>1</v>
      </c>
      <c r="F6" s="20">
        <v>2</v>
      </c>
      <c r="G6" s="21"/>
      <c r="H6" s="20">
        <f t="shared" si="0"/>
        <v>7</v>
      </c>
      <c r="I6" s="18">
        <f t="shared" si="1"/>
        <v>364</v>
      </c>
      <c r="J6" s="18">
        <f t="shared" si="1"/>
        <v>70</v>
      </c>
      <c r="K6" s="19">
        <f t="shared" si="2"/>
        <v>5.2</v>
      </c>
      <c r="L6" s="22">
        <v>4.3049999999999997</v>
      </c>
      <c r="M6" s="19">
        <f t="shared" si="3"/>
        <v>23.228803716608596</v>
      </c>
      <c r="N6" s="19">
        <f t="shared" si="4"/>
        <v>120.78977932636469</v>
      </c>
      <c r="O6" s="20">
        <v>91</v>
      </c>
      <c r="P6" s="20">
        <v>20</v>
      </c>
      <c r="Q6" s="20">
        <v>91</v>
      </c>
      <c r="R6" s="20">
        <v>13</v>
      </c>
      <c r="S6" s="20">
        <v>91</v>
      </c>
      <c r="T6" s="20">
        <v>18</v>
      </c>
      <c r="U6" s="20">
        <v>91</v>
      </c>
      <c r="V6" s="20">
        <v>19</v>
      </c>
      <c r="W6" s="21"/>
      <c r="X6" s="21"/>
    </row>
    <row r="7" spans="1:24" x14ac:dyDescent="0.3">
      <c r="A7" s="15">
        <v>4</v>
      </c>
      <c r="B7" s="12" t="s">
        <v>8</v>
      </c>
      <c r="C7" s="20">
        <v>2</v>
      </c>
      <c r="D7" s="20">
        <v>2</v>
      </c>
      <c r="E7" s="20">
        <v>1</v>
      </c>
      <c r="F7" s="20">
        <v>2</v>
      </c>
      <c r="G7" s="21"/>
      <c r="H7" s="20">
        <f t="shared" si="0"/>
        <v>7</v>
      </c>
      <c r="I7" s="18">
        <f t="shared" si="1"/>
        <v>372</v>
      </c>
      <c r="J7" s="18">
        <f t="shared" si="1"/>
        <v>76</v>
      </c>
      <c r="K7" s="19">
        <f t="shared" si="2"/>
        <v>4.8947368421052628</v>
      </c>
      <c r="L7" s="18">
        <v>4.4160000000000004</v>
      </c>
      <c r="M7" s="19">
        <f t="shared" si="3"/>
        <v>22.644927536231883</v>
      </c>
      <c r="N7" s="19">
        <f t="shared" si="4"/>
        <v>110.84096109839815</v>
      </c>
      <c r="O7" s="20">
        <v>93</v>
      </c>
      <c r="P7" s="20">
        <v>20</v>
      </c>
      <c r="Q7" s="20">
        <v>93</v>
      </c>
      <c r="R7" s="20">
        <v>17</v>
      </c>
      <c r="S7" s="20">
        <v>93</v>
      </c>
      <c r="T7" s="20">
        <v>18</v>
      </c>
      <c r="U7" s="20">
        <v>93</v>
      </c>
      <c r="V7" s="20">
        <v>21</v>
      </c>
      <c r="W7" s="21"/>
      <c r="X7" s="21"/>
    </row>
    <row r="8" spans="1:24" x14ac:dyDescent="0.3">
      <c r="A8" s="15">
        <v>5</v>
      </c>
      <c r="B8" s="12" t="s">
        <v>11</v>
      </c>
      <c r="C8" s="20">
        <v>2</v>
      </c>
      <c r="D8" s="20">
        <v>2</v>
      </c>
      <c r="E8" s="20">
        <v>2</v>
      </c>
      <c r="F8" s="20">
        <v>0</v>
      </c>
      <c r="G8" s="21"/>
      <c r="H8" s="20">
        <f t="shared" si="0"/>
        <v>6</v>
      </c>
      <c r="I8" s="18">
        <f t="shared" si="1"/>
        <v>159</v>
      </c>
      <c r="J8" s="18">
        <f t="shared" si="1"/>
        <v>89</v>
      </c>
      <c r="K8" s="19">
        <f t="shared" si="2"/>
        <v>1.7865168539325842</v>
      </c>
      <c r="L8" s="18">
        <v>1.5269999999999999</v>
      </c>
      <c r="M8" s="19">
        <f t="shared" si="3"/>
        <v>65.487884741322858</v>
      </c>
      <c r="N8" s="19">
        <f t="shared" si="4"/>
        <v>116.9952098187678</v>
      </c>
      <c r="O8" s="20">
        <v>41</v>
      </c>
      <c r="P8" s="20">
        <v>18</v>
      </c>
      <c r="Q8" s="20">
        <v>41</v>
      </c>
      <c r="R8" s="20">
        <v>21</v>
      </c>
      <c r="S8" s="20">
        <v>41</v>
      </c>
      <c r="T8" s="20">
        <v>29</v>
      </c>
      <c r="U8" s="20">
        <v>36</v>
      </c>
      <c r="V8" s="20">
        <v>21</v>
      </c>
      <c r="W8" s="21"/>
      <c r="X8" s="21"/>
    </row>
    <row r="9" spans="1:24" x14ac:dyDescent="0.3">
      <c r="A9" s="15">
        <v>6</v>
      </c>
      <c r="B9" s="12" t="s">
        <v>81</v>
      </c>
      <c r="C9" s="20">
        <v>2</v>
      </c>
      <c r="D9" s="20">
        <v>0</v>
      </c>
      <c r="E9" s="20">
        <v>2</v>
      </c>
      <c r="F9" s="20">
        <v>2</v>
      </c>
      <c r="G9" s="21"/>
      <c r="H9" s="20">
        <f t="shared" si="0"/>
        <v>6</v>
      </c>
      <c r="I9" s="18">
        <f t="shared" si="1"/>
        <v>209</v>
      </c>
      <c r="J9" s="18">
        <f t="shared" si="1"/>
        <v>92</v>
      </c>
      <c r="K9" s="19">
        <f t="shared" si="2"/>
        <v>2.2717391304347827</v>
      </c>
      <c r="L9" s="18">
        <v>2.3050000000000002</v>
      </c>
      <c r="M9" s="19">
        <f t="shared" si="3"/>
        <v>43.38394793926247</v>
      </c>
      <c r="N9" s="19">
        <f t="shared" si="4"/>
        <v>98.557012166368011</v>
      </c>
      <c r="O9" s="20">
        <v>55</v>
      </c>
      <c r="P9" s="20">
        <v>27</v>
      </c>
      <c r="Q9" s="20">
        <v>44</v>
      </c>
      <c r="R9" s="20">
        <v>21</v>
      </c>
      <c r="S9" s="20">
        <v>55</v>
      </c>
      <c r="T9" s="20">
        <v>16</v>
      </c>
      <c r="U9" s="20">
        <v>55</v>
      </c>
      <c r="V9" s="20">
        <v>28</v>
      </c>
      <c r="W9" s="21"/>
      <c r="X9" s="21"/>
    </row>
    <row r="10" spans="1:24" x14ac:dyDescent="0.3">
      <c r="A10" s="15">
        <v>7</v>
      </c>
      <c r="B10" s="12" t="s">
        <v>26</v>
      </c>
      <c r="C10" s="20">
        <v>2</v>
      </c>
      <c r="D10" s="20">
        <v>2</v>
      </c>
      <c r="E10" s="20">
        <v>0</v>
      </c>
      <c r="F10" s="20">
        <v>2</v>
      </c>
      <c r="G10" s="21"/>
      <c r="H10" s="20">
        <f t="shared" si="0"/>
        <v>6</v>
      </c>
      <c r="I10" s="18">
        <f t="shared" si="1"/>
        <v>155</v>
      </c>
      <c r="J10" s="18">
        <f t="shared" si="1"/>
        <v>113</v>
      </c>
      <c r="K10" s="19">
        <f t="shared" si="2"/>
        <v>1.3716814159292035</v>
      </c>
      <c r="L10" s="18">
        <v>1.472</v>
      </c>
      <c r="M10" s="19">
        <f t="shared" si="3"/>
        <v>67.934782608695656</v>
      </c>
      <c r="N10" s="19">
        <f t="shared" si="4"/>
        <v>93.184878799538282</v>
      </c>
      <c r="O10" s="20">
        <v>40</v>
      </c>
      <c r="P10" s="20">
        <v>30</v>
      </c>
      <c r="Q10" s="20">
        <v>40</v>
      </c>
      <c r="R10" s="20">
        <v>28</v>
      </c>
      <c r="S10" s="20">
        <v>35</v>
      </c>
      <c r="T10" s="20">
        <v>28</v>
      </c>
      <c r="U10" s="20">
        <v>40</v>
      </c>
      <c r="V10" s="20">
        <v>27</v>
      </c>
      <c r="W10" s="21"/>
      <c r="X10" s="21"/>
    </row>
    <row r="11" spans="1:24" x14ac:dyDescent="0.3">
      <c r="A11" s="15">
        <v>8</v>
      </c>
      <c r="B11" s="12" t="s">
        <v>152</v>
      </c>
      <c r="C11" s="20">
        <v>2</v>
      </c>
      <c r="D11" s="20">
        <v>0</v>
      </c>
      <c r="E11" s="20">
        <v>2</v>
      </c>
      <c r="F11" s="20">
        <v>2</v>
      </c>
      <c r="G11" s="21"/>
      <c r="H11" s="20">
        <f t="shared" si="0"/>
        <v>6</v>
      </c>
      <c r="I11" s="18">
        <f t="shared" si="1"/>
        <v>258</v>
      </c>
      <c r="J11" s="18">
        <f t="shared" si="1"/>
        <v>86</v>
      </c>
      <c r="K11" s="19">
        <f t="shared" si="2"/>
        <v>3</v>
      </c>
      <c r="L11" s="18">
        <v>2.972</v>
      </c>
      <c r="M11" s="19">
        <f t="shared" si="3"/>
        <v>33.647375504710631</v>
      </c>
      <c r="N11" s="19">
        <f t="shared" si="4"/>
        <v>100.9421265141319</v>
      </c>
      <c r="O11" s="20">
        <v>67</v>
      </c>
      <c r="P11" s="20">
        <v>21</v>
      </c>
      <c r="Q11" s="20">
        <v>57</v>
      </c>
      <c r="R11" s="20">
        <v>23</v>
      </c>
      <c r="S11" s="20">
        <v>67</v>
      </c>
      <c r="T11" s="20">
        <v>19</v>
      </c>
      <c r="U11" s="20">
        <v>67</v>
      </c>
      <c r="V11" s="20">
        <v>23</v>
      </c>
      <c r="W11" s="21"/>
      <c r="X11" s="21"/>
    </row>
    <row r="12" spans="1:24" x14ac:dyDescent="0.3">
      <c r="A12" s="15">
        <v>9</v>
      </c>
      <c r="B12" s="12" t="s">
        <v>17</v>
      </c>
      <c r="C12" s="20">
        <v>2</v>
      </c>
      <c r="D12" s="20">
        <v>2</v>
      </c>
      <c r="E12" s="20">
        <v>0</v>
      </c>
      <c r="F12" s="20">
        <v>0</v>
      </c>
      <c r="G12" s="21"/>
      <c r="H12" s="20">
        <f t="shared" si="0"/>
        <v>4</v>
      </c>
      <c r="I12" s="18">
        <f t="shared" si="1"/>
        <v>187</v>
      </c>
      <c r="J12" s="18">
        <f t="shared" si="1"/>
        <v>80</v>
      </c>
      <c r="K12" s="19">
        <f t="shared" si="2"/>
        <v>2.3374999999999999</v>
      </c>
      <c r="L12" s="18">
        <v>2.3610000000000002</v>
      </c>
      <c r="M12" s="19">
        <f t="shared" si="3"/>
        <v>42.354934349851753</v>
      </c>
      <c r="N12" s="19">
        <f t="shared" si="4"/>
        <v>99.004659042778471</v>
      </c>
      <c r="O12" s="20">
        <v>56</v>
      </c>
      <c r="P12" s="20">
        <v>23</v>
      </c>
      <c r="Q12" s="20">
        <v>56</v>
      </c>
      <c r="R12" s="20">
        <v>14</v>
      </c>
      <c r="S12" s="20">
        <v>25</v>
      </c>
      <c r="T12" s="20">
        <v>20</v>
      </c>
      <c r="U12" s="20">
        <v>50</v>
      </c>
      <c r="V12" s="20">
        <v>23</v>
      </c>
      <c r="W12" s="21"/>
      <c r="X12" s="21"/>
    </row>
    <row r="13" spans="1:24" x14ac:dyDescent="0.3">
      <c r="A13" s="15">
        <v>10</v>
      </c>
      <c r="B13" s="12" t="s">
        <v>144</v>
      </c>
      <c r="C13" s="20">
        <v>2</v>
      </c>
      <c r="D13" s="20">
        <v>0</v>
      </c>
      <c r="E13" s="20">
        <v>0</v>
      </c>
      <c r="F13" s="20">
        <v>2</v>
      </c>
      <c r="G13" s="21"/>
      <c r="H13" s="20">
        <f t="shared" si="0"/>
        <v>4</v>
      </c>
      <c r="I13" s="18">
        <f t="shared" si="1"/>
        <v>156</v>
      </c>
      <c r="J13" s="18">
        <f t="shared" si="1"/>
        <v>96</v>
      </c>
      <c r="K13" s="19">
        <f t="shared" si="2"/>
        <v>1.625</v>
      </c>
      <c r="L13" s="18">
        <v>1.694</v>
      </c>
      <c r="M13" s="19">
        <f t="shared" si="3"/>
        <v>59.031877213695395</v>
      </c>
      <c r="N13" s="19">
        <f t="shared" si="4"/>
        <v>95.926800472255024</v>
      </c>
      <c r="O13" s="20">
        <v>44</v>
      </c>
      <c r="P13" s="20">
        <v>33</v>
      </c>
      <c r="Q13" s="20">
        <v>43</v>
      </c>
      <c r="R13" s="20">
        <v>26</v>
      </c>
      <c r="S13" s="20">
        <v>25</v>
      </c>
      <c r="T13" s="20">
        <v>16</v>
      </c>
      <c r="U13" s="20">
        <v>44</v>
      </c>
      <c r="V13" s="20">
        <v>21</v>
      </c>
      <c r="W13" s="21"/>
      <c r="X13" s="21"/>
    </row>
    <row r="14" spans="1:24" x14ac:dyDescent="0.3">
      <c r="A14" s="15">
        <v>11</v>
      </c>
      <c r="B14" s="12" t="s">
        <v>135</v>
      </c>
      <c r="C14" s="20">
        <v>2</v>
      </c>
      <c r="D14" s="20">
        <v>0</v>
      </c>
      <c r="E14" s="20">
        <v>0</v>
      </c>
      <c r="F14" s="20"/>
      <c r="G14" s="21"/>
      <c r="H14" s="20">
        <f t="shared" si="0"/>
        <v>2</v>
      </c>
      <c r="I14" s="18">
        <f t="shared" si="1"/>
        <v>94</v>
      </c>
      <c r="J14" s="18">
        <f t="shared" si="1"/>
        <v>61</v>
      </c>
      <c r="K14" s="19">
        <f t="shared" si="2"/>
        <v>1.540983606557377</v>
      </c>
      <c r="L14" s="18">
        <v>1.4159999999999999</v>
      </c>
      <c r="M14" s="19">
        <f t="shared" si="3"/>
        <v>70.621468926553675</v>
      </c>
      <c r="N14" s="19">
        <f t="shared" si="4"/>
        <v>108.82652588682041</v>
      </c>
      <c r="O14" s="20">
        <v>39</v>
      </c>
      <c r="P14" s="20">
        <v>22</v>
      </c>
      <c r="Q14" s="20">
        <v>31</v>
      </c>
      <c r="R14" s="20">
        <v>20</v>
      </c>
      <c r="S14" s="20">
        <v>24</v>
      </c>
      <c r="T14" s="20">
        <v>19</v>
      </c>
      <c r="U14" s="20"/>
      <c r="V14" s="20"/>
      <c r="W14" s="21"/>
      <c r="X14" s="21"/>
    </row>
    <row r="15" spans="1:24" x14ac:dyDescent="0.3">
      <c r="A15" s="15">
        <v>12</v>
      </c>
      <c r="B15" s="12" t="s">
        <v>82</v>
      </c>
      <c r="C15" s="20">
        <v>0</v>
      </c>
      <c r="D15" s="20">
        <v>2</v>
      </c>
      <c r="E15" s="20">
        <v>0</v>
      </c>
      <c r="F15" s="20"/>
      <c r="G15" s="21"/>
      <c r="H15" s="20">
        <f t="shared" si="0"/>
        <v>2</v>
      </c>
      <c r="I15" s="18">
        <f t="shared" si="1"/>
        <v>87</v>
      </c>
      <c r="J15" s="18">
        <f t="shared" si="1"/>
        <v>82</v>
      </c>
      <c r="K15" s="19">
        <f t="shared" si="2"/>
        <v>1.0609756097560976</v>
      </c>
      <c r="L15" s="18">
        <v>0.97199999999999998</v>
      </c>
      <c r="M15" s="19">
        <f t="shared" si="3"/>
        <v>102.88065843621399</v>
      </c>
      <c r="N15" s="19">
        <f t="shared" si="4"/>
        <v>109.15386931647095</v>
      </c>
      <c r="O15" s="20">
        <v>29</v>
      </c>
      <c r="P15" s="20">
        <v>27</v>
      </c>
      <c r="Q15" s="20">
        <v>31</v>
      </c>
      <c r="R15" s="20">
        <v>26</v>
      </c>
      <c r="S15" s="20">
        <v>27</v>
      </c>
      <c r="T15" s="20">
        <v>29</v>
      </c>
      <c r="U15" s="20"/>
      <c r="V15" s="20"/>
      <c r="W15" s="21"/>
      <c r="X15" s="21"/>
    </row>
    <row r="16" spans="1:24" x14ac:dyDescent="0.3">
      <c r="A16" s="15">
        <v>13</v>
      </c>
      <c r="B16" s="12" t="s">
        <v>33</v>
      </c>
      <c r="C16" s="20">
        <v>2</v>
      </c>
      <c r="D16" s="20">
        <v>0</v>
      </c>
      <c r="E16" s="20">
        <v>0</v>
      </c>
      <c r="F16" s="20">
        <v>0</v>
      </c>
      <c r="G16" s="21"/>
      <c r="H16" s="20">
        <f t="shared" si="0"/>
        <v>2</v>
      </c>
      <c r="I16" s="18">
        <f t="shared" si="1"/>
        <v>99</v>
      </c>
      <c r="J16" s="18">
        <f t="shared" si="1"/>
        <v>118</v>
      </c>
      <c r="K16" s="19">
        <f t="shared" si="2"/>
        <v>0.83898305084745761</v>
      </c>
      <c r="L16" s="18">
        <v>1.083</v>
      </c>
      <c r="M16" s="19">
        <f t="shared" si="3"/>
        <v>92.336103416435833</v>
      </c>
      <c r="N16" s="19">
        <f t="shared" si="4"/>
        <v>77.468425747687689</v>
      </c>
      <c r="O16" s="20">
        <v>33</v>
      </c>
      <c r="P16" s="20">
        <v>30</v>
      </c>
      <c r="Q16" s="20">
        <v>25</v>
      </c>
      <c r="R16" s="20">
        <v>28</v>
      </c>
      <c r="S16" s="20">
        <v>27</v>
      </c>
      <c r="T16" s="20">
        <v>34</v>
      </c>
      <c r="U16" s="20">
        <v>14</v>
      </c>
      <c r="V16" s="20">
        <v>26</v>
      </c>
      <c r="W16" s="21"/>
      <c r="X16" s="21"/>
    </row>
    <row r="17" spans="1:24" x14ac:dyDescent="0.3">
      <c r="A17" s="15">
        <v>14</v>
      </c>
      <c r="B17" s="12" t="s">
        <v>148</v>
      </c>
      <c r="C17" s="20">
        <v>0</v>
      </c>
      <c r="D17" s="20">
        <v>0</v>
      </c>
      <c r="E17" s="20">
        <v>2</v>
      </c>
      <c r="F17" s="20"/>
      <c r="G17" s="21"/>
      <c r="H17" s="20">
        <f t="shared" si="0"/>
        <v>2</v>
      </c>
      <c r="I17" s="18">
        <f t="shared" si="1"/>
        <v>64</v>
      </c>
      <c r="J17" s="18">
        <f t="shared" si="1"/>
        <v>91</v>
      </c>
      <c r="K17" s="19">
        <f t="shared" si="2"/>
        <v>0.70329670329670335</v>
      </c>
      <c r="L17" s="18">
        <v>0.749</v>
      </c>
      <c r="M17" s="19">
        <f t="shared" si="3"/>
        <v>133.51134846461949</v>
      </c>
      <c r="N17" s="19">
        <f t="shared" si="4"/>
        <v>93.898091227864256</v>
      </c>
      <c r="O17" s="20">
        <v>22</v>
      </c>
      <c r="P17" s="20">
        <v>30</v>
      </c>
      <c r="Q17" s="20">
        <v>15</v>
      </c>
      <c r="R17" s="20">
        <v>27</v>
      </c>
      <c r="S17" s="20">
        <v>27</v>
      </c>
      <c r="T17" s="20">
        <v>34</v>
      </c>
      <c r="U17" s="20"/>
      <c r="V17" s="20"/>
      <c r="W17" s="21"/>
      <c r="X17" s="21"/>
    </row>
    <row r="18" spans="1:24" x14ac:dyDescent="0.3">
      <c r="A18" s="15">
        <v>15</v>
      </c>
      <c r="B18" s="12" t="s">
        <v>50</v>
      </c>
      <c r="C18" s="20">
        <v>0</v>
      </c>
      <c r="D18" s="20">
        <v>0</v>
      </c>
      <c r="E18" s="20">
        <v>2</v>
      </c>
      <c r="F18" s="20"/>
      <c r="G18" s="21"/>
      <c r="H18" s="20">
        <f t="shared" si="0"/>
        <v>2</v>
      </c>
      <c r="I18" s="18">
        <f t="shared" si="1"/>
        <v>176</v>
      </c>
      <c r="J18" s="18">
        <f t="shared" si="1"/>
        <v>50</v>
      </c>
      <c r="K18" s="19">
        <f t="shared" si="2"/>
        <v>3.52</v>
      </c>
      <c r="L18" s="18">
        <v>3.4159999999999999</v>
      </c>
      <c r="M18" s="19">
        <f t="shared" si="3"/>
        <v>29.274004683840751</v>
      </c>
      <c r="N18" s="19">
        <f t="shared" si="4"/>
        <v>103.04449648711945</v>
      </c>
      <c r="O18" s="20">
        <v>68</v>
      </c>
      <c r="P18" s="20">
        <v>22</v>
      </c>
      <c r="Q18" s="20">
        <v>33</v>
      </c>
      <c r="R18" s="20">
        <v>13</v>
      </c>
      <c r="S18" s="20">
        <v>75</v>
      </c>
      <c r="T18" s="20">
        <v>15</v>
      </c>
      <c r="U18" s="20"/>
      <c r="V18" s="20"/>
      <c r="W18" s="21"/>
      <c r="X18" s="21"/>
    </row>
    <row r="19" spans="1:24" x14ac:dyDescent="0.3">
      <c r="A19" s="15">
        <v>16</v>
      </c>
      <c r="B19" s="12" t="s">
        <v>123</v>
      </c>
      <c r="C19" s="20">
        <v>0</v>
      </c>
      <c r="D19" s="20">
        <v>0</v>
      </c>
      <c r="E19" s="20">
        <v>0</v>
      </c>
      <c r="F19" s="20"/>
      <c r="G19" s="21"/>
      <c r="H19" s="20">
        <f t="shared" si="0"/>
        <v>0</v>
      </c>
      <c r="I19" s="18">
        <f t="shared" si="1"/>
        <v>52</v>
      </c>
      <c r="J19" s="18">
        <f t="shared" si="1"/>
        <v>52</v>
      </c>
      <c r="K19" s="19">
        <f t="shared" si="2"/>
        <v>1</v>
      </c>
      <c r="L19" s="18">
        <v>1.1379999999999999</v>
      </c>
      <c r="M19" s="19">
        <f t="shared" si="3"/>
        <v>87.873462214411262</v>
      </c>
      <c r="N19" s="19">
        <f t="shared" si="4"/>
        <v>87.873462214411262</v>
      </c>
      <c r="O19" s="20">
        <v>20</v>
      </c>
      <c r="P19" s="20">
        <v>20</v>
      </c>
      <c r="Q19" s="20">
        <v>17</v>
      </c>
      <c r="R19" s="20">
        <v>17</v>
      </c>
      <c r="S19" s="20">
        <v>15</v>
      </c>
      <c r="T19" s="20">
        <v>15</v>
      </c>
      <c r="U19" s="20"/>
      <c r="V19" s="20"/>
      <c r="W19" s="21"/>
      <c r="X19" s="21"/>
    </row>
    <row r="20" spans="1:24" x14ac:dyDescent="0.3">
      <c r="A20" s="15">
        <v>17</v>
      </c>
      <c r="B20" s="12" t="s">
        <v>69</v>
      </c>
      <c r="C20" s="20">
        <v>0</v>
      </c>
      <c r="D20" s="20">
        <v>0</v>
      </c>
      <c r="E20" s="20">
        <v>0</v>
      </c>
      <c r="F20" s="20"/>
      <c r="G20" s="21"/>
      <c r="H20" s="20">
        <f t="shared" si="0"/>
        <v>0</v>
      </c>
      <c r="I20" s="18">
        <f t="shared" si="1"/>
        <v>63</v>
      </c>
      <c r="J20" s="18">
        <f t="shared" si="1"/>
        <v>87</v>
      </c>
      <c r="K20" s="19">
        <f t="shared" si="2"/>
        <v>0.72413793103448276</v>
      </c>
      <c r="L20" s="18">
        <v>0.749</v>
      </c>
      <c r="M20" s="19">
        <f t="shared" si="3"/>
        <v>133.51134846461949</v>
      </c>
      <c r="N20" s="19">
        <f t="shared" si="4"/>
        <v>96.680631646793429</v>
      </c>
      <c r="O20" s="20">
        <v>20</v>
      </c>
      <c r="P20" s="20">
        <v>30</v>
      </c>
      <c r="Q20" s="20">
        <v>19</v>
      </c>
      <c r="R20" s="20">
        <v>30</v>
      </c>
      <c r="S20" s="20">
        <v>24</v>
      </c>
      <c r="T20" s="20">
        <v>27</v>
      </c>
      <c r="U20" s="20"/>
      <c r="V20" s="20"/>
      <c r="W20" s="21"/>
      <c r="X20" s="21"/>
    </row>
    <row r="21" spans="1:24" x14ac:dyDescent="0.3">
      <c r="A21" s="15">
        <v>18</v>
      </c>
      <c r="B21" s="12" t="s">
        <v>36</v>
      </c>
      <c r="C21" s="20">
        <v>0</v>
      </c>
      <c r="D21" s="20">
        <v>0</v>
      </c>
      <c r="E21" s="20">
        <v>0</v>
      </c>
      <c r="F21" s="20"/>
      <c r="G21" s="21"/>
      <c r="H21" s="20">
        <f t="shared" si="0"/>
        <v>0</v>
      </c>
      <c r="I21" s="18">
        <f t="shared" si="1"/>
        <v>82</v>
      </c>
      <c r="J21" s="18">
        <f t="shared" si="1"/>
        <v>76</v>
      </c>
      <c r="K21" s="19">
        <f t="shared" si="2"/>
        <v>1.0789473684210527</v>
      </c>
      <c r="L21" s="18">
        <v>1.194</v>
      </c>
      <c r="M21" s="19">
        <f t="shared" si="3"/>
        <v>83.752093802345058</v>
      </c>
      <c r="N21" s="19">
        <f t="shared" si="4"/>
        <v>90.364101207793354</v>
      </c>
      <c r="O21" s="20">
        <v>17</v>
      </c>
      <c r="P21" s="20">
        <v>18</v>
      </c>
      <c r="Q21" s="20">
        <v>32</v>
      </c>
      <c r="R21" s="20">
        <v>30</v>
      </c>
      <c r="S21" s="20">
        <v>33</v>
      </c>
      <c r="T21" s="20">
        <v>28</v>
      </c>
      <c r="U21" s="20"/>
      <c r="V21" s="20"/>
      <c r="W21" s="21"/>
      <c r="X21" s="21"/>
    </row>
    <row r="22" spans="1:24" x14ac:dyDescent="0.3">
      <c r="A22" s="15">
        <v>19</v>
      </c>
      <c r="B22" s="12" t="s">
        <v>20</v>
      </c>
      <c r="C22" s="20">
        <v>0</v>
      </c>
      <c r="D22" s="20">
        <v>0</v>
      </c>
      <c r="E22" s="20">
        <v>0</v>
      </c>
      <c r="F22" s="20"/>
      <c r="G22" s="21"/>
      <c r="H22" s="20">
        <f t="shared" si="0"/>
        <v>0</v>
      </c>
      <c r="I22" s="18">
        <f t="shared" si="1"/>
        <v>53</v>
      </c>
      <c r="J22" s="18">
        <f t="shared" si="1"/>
        <v>61</v>
      </c>
      <c r="K22" s="19">
        <f t="shared" si="2"/>
        <v>0.86885245901639341</v>
      </c>
      <c r="L22" s="18">
        <v>1.0269999999999999</v>
      </c>
      <c r="M22" s="19">
        <f t="shared" si="3"/>
        <v>97.370983446932826</v>
      </c>
      <c r="N22" s="19">
        <f t="shared" si="4"/>
        <v>84.601018404712121</v>
      </c>
      <c r="O22" s="20">
        <v>25</v>
      </c>
      <c r="P22" s="20">
        <v>28</v>
      </c>
      <c r="Q22" s="20">
        <v>10</v>
      </c>
      <c r="R22" s="20">
        <v>14</v>
      </c>
      <c r="S22" s="20">
        <v>18</v>
      </c>
      <c r="T22" s="20">
        <v>19</v>
      </c>
      <c r="U22" s="20"/>
      <c r="V22" s="20"/>
      <c r="W22" s="21"/>
      <c r="X22" s="21"/>
    </row>
    <row r="23" spans="1:24" x14ac:dyDescent="0.3">
      <c r="A23" s="15">
        <v>20</v>
      </c>
      <c r="B23" s="12" t="s">
        <v>37</v>
      </c>
      <c r="C23" s="20">
        <v>0</v>
      </c>
      <c r="D23" s="20">
        <v>0</v>
      </c>
      <c r="E23" s="20">
        <v>0</v>
      </c>
      <c r="F23" s="20"/>
      <c r="G23" s="21"/>
      <c r="H23" s="20">
        <f t="shared" si="0"/>
        <v>0</v>
      </c>
      <c r="I23" s="18">
        <f t="shared" si="1"/>
        <v>58</v>
      </c>
      <c r="J23" s="18">
        <f t="shared" si="1"/>
        <v>73</v>
      </c>
      <c r="K23" s="19">
        <f t="shared" si="2"/>
        <v>0.79452054794520544</v>
      </c>
      <c r="L23" s="18">
        <v>1.2490000000000001</v>
      </c>
      <c r="M23" s="19">
        <f t="shared" si="3"/>
        <v>80.064051240992782</v>
      </c>
      <c r="N23" s="19">
        <f t="shared" si="4"/>
        <v>63.612533862706591</v>
      </c>
      <c r="O23" s="20">
        <v>14</v>
      </c>
      <c r="P23" s="20">
        <v>21</v>
      </c>
      <c r="Q23" s="20">
        <v>15</v>
      </c>
      <c r="R23" s="20">
        <v>23</v>
      </c>
      <c r="S23" s="20">
        <v>29</v>
      </c>
      <c r="T23" s="20">
        <v>29</v>
      </c>
      <c r="U23" s="20"/>
      <c r="V23" s="20"/>
      <c r="W23" s="21"/>
      <c r="X23" s="21"/>
    </row>
    <row r="24" spans="1:24" x14ac:dyDescent="0.3">
      <c r="A24" s="15">
        <v>21</v>
      </c>
      <c r="B24" s="12" t="s">
        <v>153</v>
      </c>
      <c r="C24" s="20"/>
      <c r="D24" s="20"/>
      <c r="E24" s="20"/>
      <c r="F24" s="20"/>
      <c r="G24" s="21"/>
      <c r="H24" s="20">
        <f t="shared" si="0"/>
        <v>0</v>
      </c>
      <c r="I24" s="18">
        <f t="shared" si="1"/>
        <v>0</v>
      </c>
      <c r="J24" s="18">
        <f t="shared" si="1"/>
        <v>0</v>
      </c>
      <c r="K24" s="19" t="e">
        <f t="shared" si="2"/>
        <v>#DIV/0!</v>
      </c>
      <c r="L24" s="18">
        <v>3.2829999999999999</v>
      </c>
      <c r="M24" s="19">
        <f t="shared" si="3"/>
        <v>30.459945172098692</v>
      </c>
      <c r="N24" s="19" t="e">
        <f t="shared" si="4"/>
        <v>#DIV/0!</v>
      </c>
      <c r="O24" s="20"/>
      <c r="P24" s="20"/>
      <c r="Q24" s="20"/>
      <c r="R24" s="20"/>
      <c r="S24" s="20"/>
      <c r="T24" s="20"/>
      <c r="U24" s="20"/>
      <c r="V24" s="20"/>
      <c r="W24" s="21"/>
      <c r="X24" s="21"/>
    </row>
    <row r="25" spans="1:24" x14ac:dyDescent="0.3">
      <c r="A25" s="15">
        <v>22</v>
      </c>
      <c r="B25" s="12" t="s">
        <v>154</v>
      </c>
      <c r="C25" s="20"/>
      <c r="D25" s="20"/>
      <c r="E25" s="20"/>
      <c r="F25" s="20"/>
      <c r="G25" s="21"/>
      <c r="H25" s="20">
        <f t="shared" si="0"/>
        <v>0</v>
      </c>
      <c r="I25" s="18">
        <f t="shared" si="1"/>
        <v>0</v>
      </c>
      <c r="J25" s="18">
        <f t="shared" si="1"/>
        <v>0</v>
      </c>
      <c r="K25" s="19" t="e">
        <f t="shared" si="2"/>
        <v>#DIV/0!</v>
      </c>
      <c r="L25" s="18">
        <v>0.98599999999999999</v>
      </c>
      <c r="M25" s="19">
        <f t="shared" si="3"/>
        <v>101.41987829614605</v>
      </c>
      <c r="N25" s="19" t="e">
        <f t="shared" si="4"/>
        <v>#DIV/0!</v>
      </c>
      <c r="O25" s="20"/>
      <c r="P25" s="20"/>
      <c r="Q25" s="20"/>
      <c r="R25" s="20"/>
      <c r="S25" s="20"/>
      <c r="T25" s="20"/>
      <c r="U25" s="20"/>
      <c r="V25" s="20"/>
      <c r="W25" s="21"/>
      <c r="X25" s="21"/>
    </row>
    <row r="26" spans="1:24" x14ac:dyDescent="0.3">
      <c r="A26" s="15">
        <v>23</v>
      </c>
      <c r="B26" s="12" t="s">
        <v>136</v>
      </c>
      <c r="C26" s="20"/>
      <c r="D26" s="20"/>
      <c r="E26" s="20"/>
      <c r="F26" s="20">
        <v>0</v>
      </c>
      <c r="G26" s="21"/>
      <c r="H26" s="20">
        <f t="shared" si="0"/>
        <v>0</v>
      </c>
      <c r="I26" s="18">
        <f t="shared" si="1"/>
        <v>81</v>
      </c>
      <c r="J26" s="18">
        <f t="shared" si="1"/>
        <v>21</v>
      </c>
      <c r="K26" s="19">
        <f t="shared" si="2"/>
        <v>3.8571428571428572</v>
      </c>
      <c r="L26" s="18">
        <v>8.0619999999999994</v>
      </c>
      <c r="M26" s="19">
        <f t="shared" si="3"/>
        <v>12.403870007442324</v>
      </c>
      <c r="N26" s="19">
        <f t="shared" si="4"/>
        <v>47.84349860013468</v>
      </c>
      <c r="O26" s="20"/>
      <c r="P26" s="20"/>
      <c r="Q26" s="20"/>
      <c r="R26" s="20"/>
      <c r="S26" s="20"/>
      <c r="T26" s="20"/>
      <c r="U26" s="20">
        <v>81</v>
      </c>
      <c r="V26" s="20">
        <v>21</v>
      </c>
      <c r="W26" s="21"/>
      <c r="X26" s="21"/>
    </row>
    <row r="27" spans="1:24" x14ac:dyDescent="0.3">
      <c r="A27" s="15">
        <v>24</v>
      </c>
      <c r="B27" s="12" t="s">
        <v>84</v>
      </c>
      <c r="C27" s="20"/>
      <c r="D27" s="20"/>
      <c r="E27" s="20"/>
      <c r="F27" s="20"/>
      <c r="G27" s="21"/>
      <c r="H27" s="20">
        <f t="shared" si="0"/>
        <v>0</v>
      </c>
      <c r="I27" s="18">
        <f t="shared" si="1"/>
        <v>0</v>
      </c>
      <c r="J27" s="18">
        <f t="shared" si="1"/>
        <v>0</v>
      </c>
      <c r="K27" s="19" t="e">
        <f t="shared" si="2"/>
        <v>#DIV/0!</v>
      </c>
      <c r="L27" s="18">
        <v>1.4139999999999999</v>
      </c>
      <c r="M27" s="19">
        <f t="shared" si="3"/>
        <v>70.721357850070731</v>
      </c>
      <c r="N27" s="19" t="e">
        <f t="shared" si="4"/>
        <v>#DIV/0!</v>
      </c>
      <c r="O27" s="20"/>
      <c r="P27" s="20"/>
      <c r="Q27" s="20"/>
      <c r="R27" s="20"/>
      <c r="S27" s="20"/>
      <c r="T27" s="20"/>
      <c r="U27" s="20"/>
      <c r="V27" s="20"/>
      <c r="W27" s="21"/>
      <c r="X27" s="21"/>
    </row>
    <row r="28" spans="1:24" x14ac:dyDescent="0.3">
      <c r="A28" s="15">
        <v>25</v>
      </c>
      <c r="B28" s="12" t="s">
        <v>155</v>
      </c>
      <c r="C28" s="20"/>
      <c r="D28" s="20"/>
      <c r="E28" s="20"/>
      <c r="F28" s="20"/>
      <c r="G28" s="21"/>
      <c r="H28" s="20">
        <f t="shared" si="0"/>
        <v>0</v>
      </c>
      <c r="I28" s="18">
        <f t="shared" si="1"/>
        <v>0</v>
      </c>
      <c r="J28" s="18">
        <f t="shared" si="1"/>
        <v>0</v>
      </c>
      <c r="K28" s="19" t="e">
        <f t="shared" si="2"/>
        <v>#DIV/0!</v>
      </c>
      <c r="L28" s="18">
        <v>1.4650000000000001</v>
      </c>
      <c r="M28" s="19">
        <f t="shared" si="3"/>
        <v>68.25938566552901</v>
      </c>
      <c r="N28" s="19" t="e">
        <f t="shared" si="4"/>
        <v>#DIV/0!</v>
      </c>
      <c r="O28" s="20"/>
      <c r="P28" s="20"/>
      <c r="Q28" s="20"/>
      <c r="R28" s="20"/>
      <c r="S28" s="20"/>
      <c r="T28" s="20"/>
      <c r="U28" s="20"/>
      <c r="V28" s="20"/>
      <c r="W28" s="21"/>
      <c r="X28" s="21"/>
    </row>
    <row r="29" spans="1:24" x14ac:dyDescent="0.3">
      <c r="A29" s="15">
        <v>26</v>
      </c>
      <c r="B29" s="12"/>
      <c r="C29" s="20"/>
      <c r="D29" s="20"/>
      <c r="E29" s="20"/>
      <c r="F29" s="20"/>
      <c r="G29" s="21"/>
      <c r="H29" s="20">
        <f t="shared" si="0"/>
        <v>0</v>
      </c>
      <c r="I29" s="18">
        <f t="shared" si="1"/>
        <v>0</v>
      </c>
      <c r="J29" s="18">
        <f t="shared" si="1"/>
        <v>0</v>
      </c>
      <c r="K29" s="19" t="e">
        <f t="shared" si="2"/>
        <v>#DIV/0!</v>
      </c>
      <c r="L29" s="18">
        <v>1.3480000000000001</v>
      </c>
      <c r="M29" s="19">
        <f t="shared" si="3"/>
        <v>74.183976261127597</v>
      </c>
      <c r="N29" s="19" t="e">
        <f t="shared" si="4"/>
        <v>#DIV/0!</v>
      </c>
      <c r="O29" s="20"/>
      <c r="P29" s="20"/>
      <c r="Q29" s="20"/>
      <c r="R29" s="20"/>
      <c r="S29" s="20"/>
      <c r="T29" s="20"/>
      <c r="U29" s="20"/>
      <c r="V29" s="20"/>
      <c r="W29" s="21"/>
      <c r="X29" s="21"/>
    </row>
    <row r="30" spans="1:24" x14ac:dyDescent="0.3">
      <c r="A30" s="15">
        <v>27</v>
      </c>
      <c r="B30" s="12"/>
      <c r="C30" s="20"/>
      <c r="D30" s="20"/>
      <c r="E30" s="20"/>
      <c r="F30" s="20"/>
      <c r="G30" s="21"/>
      <c r="H30" s="20">
        <f t="shared" si="0"/>
        <v>0</v>
      </c>
      <c r="I30" s="18">
        <f t="shared" si="1"/>
        <v>0</v>
      </c>
      <c r="J30" s="18">
        <f t="shared" si="1"/>
        <v>0</v>
      </c>
      <c r="K30" s="19" t="e">
        <f t="shared" si="2"/>
        <v>#DIV/0!</v>
      </c>
      <c r="L30" s="18">
        <v>1.2390000000000001</v>
      </c>
      <c r="M30" s="19">
        <f t="shared" si="3"/>
        <v>80.710250201775622</v>
      </c>
      <c r="N30" s="19" t="e">
        <f t="shared" si="4"/>
        <v>#DIV/0!</v>
      </c>
      <c r="O30" s="20"/>
      <c r="P30" s="20"/>
      <c r="Q30" s="20"/>
      <c r="R30" s="20"/>
      <c r="S30" s="20"/>
      <c r="T30" s="20"/>
      <c r="U30" s="20"/>
      <c r="V30" s="20"/>
      <c r="W30" s="21"/>
      <c r="X30" s="21"/>
    </row>
    <row r="31" spans="1:24" x14ac:dyDescent="0.3">
      <c r="A31" s="15">
        <v>28</v>
      </c>
      <c r="B31" s="12"/>
      <c r="C31" s="20"/>
      <c r="D31" s="20"/>
      <c r="E31" s="20"/>
      <c r="F31" s="20"/>
      <c r="G31" s="21"/>
      <c r="H31" s="20">
        <f t="shared" si="0"/>
        <v>0</v>
      </c>
      <c r="I31" s="18">
        <f t="shared" si="1"/>
        <v>0</v>
      </c>
      <c r="J31" s="18">
        <f t="shared" si="1"/>
        <v>0</v>
      </c>
      <c r="K31" s="19" t="e">
        <f t="shared" si="2"/>
        <v>#DIV/0!</v>
      </c>
      <c r="L31" s="18">
        <v>1.2390000000000001</v>
      </c>
      <c r="M31" s="19">
        <f t="shared" si="3"/>
        <v>80.710250201775622</v>
      </c>
      <c r="N31" s="19" t="e">
        <f t="shared" si="4"/>
        <v>#DIV/0!</v>
      </c>
      <c r="O31" s="20"/>
      <c r="P31" s="20"/>
      <c r="Q31" s="20"/>
      <c r="R31" s="20"/>
      <c r="S31" s="20"/>
      <c r="T31" s="20"/>
      <c r="U31" s="20"/>
      <c r="V31" s="20"/>
      <c r="W31" s="21"/>
      <c r="X31" s="21"/>
    </row>
    <row r="32" spans="1:24" ht="21" x14ac:dyDescent="0.4">
      <c r="B32" s="16" t="s">
        <v>0</v>
      </c>
      <c r="C32" s="18"/>
      <c r="D32" s="18"/>
      <c r="E32" s="18"/>
      <c r="F32" s="18"/>
      <c r="G32" s="18"/>
      <c r="H32" s="23"/>
      <c r="I32" s="18"/>
      <c r="K32" s="17"/>
      <c r="M32" s="17"/>
      <c r="N32" s="17"/>
      <c r="O32" s="18"/>
      <c r="P32" s="18" t="s">
        <v>124</v>
      </c>
      <c r="Q32" s="18"/>
      <c r="R32" s="18" t="s">
        <v>125</v>
      </c>
      <c r="S32" s="18"/>
      <c r="T32" s="18" t="s">
        <v>126</v>
      </c>
      <c r="U32" s="18"/>
      <c r="V32" s="18" t="s">
        <v>127</v>
      </c>
      <c r="W32" s="18"/>
      <c r="X32" s="18" t="s">
        <v>128</v>
      </c>
    </row>
    <row r="33" spans="1:24" x14ac:dyDescent="0.3">
      <c r="A33" s="15">
        <v>1</v>
      </c>
      <c r="B33" s="12" t="s">
        <v>2</v>
      </c>
      <c r="C33" s="20">
        <v>8</v>
      </c>
      <c r="D33" s="20">
        <v>6</v>
      </c>
      <c r="E33" s="20">
        <v>5</v>
      </c>
      <c r="F33" s="20">
        <v>8</v>
      </c>
      <c r="G33" s="21"/>
      <c r="H33" s="20">
        <f>C33+D33+E33+F33+G33</f>
        <v>27</v>
      </c>
      <c r="I33" s="18">
        <f>O33+Q33+S33+U33+W33</f>
        <v>980</v>
      </c>
      <c r="J33" s="18">
        <f>P33+R33+T33+V33+X33</f>
        <v>964</v>
      </c>
      <c r="K33" s="19">
        <f>J33/I33*100</f>
        <v>98.367346938775512</v>
      </c>
      <c r="L33" s="18"/>
      <c r="M33" s="19"/>
      <c r="N33" s="17"/>
      <c r="O33" s="20">
        <v>245</v>
      </c>
      <c r="P33" s="20">
        <v>245</v>
      </c>
      <c r="Q33" s="20">
        <v>245</v>
      </c>
      <c r="R33" s="20">
        <v>234</v>
      </c>
      <c r="S33" s="20">
        <v>245</v>
      </c>
      <c r="T33" s="20">
        <v>240</v>
      </c>
      <c r="U33" s="20">
        <v>245</v>
      </c>
      <c r="V33" s="20">
        <v>245</v>
      </c>
      <c r="W33" s="21"/>
      <c r="X33" s="21"/>
    </row>
    <row r="34" spans="1:24" x14ac:dyDescent="0.3">
      <c r="A34" s="15">
        <v>2</v>
      </c>
      <c r="B34" s="12" t="s">
        <v>4</v>
      </c>
      <c r="C34" s="20">
        <v>8</v>
      </c>
      <c r="D34" s="20">
        <v>6</v>
      </c>
      <c r="E34" s="20">
        <v>3</v>
      </c>
      <c r="F34" s="20">
        <v>6</v>
      </c>
      <c r="G34" s="21"/>
      <c r="H34" s="20">
        <f>C34+D34+E34+F34+G34</f>
        <v>23</v>
      </c>
      <c r="I34" s="18">
        <f>O34+Q34+S34+U34+W34</f>
        <v>936</v>
      </c>
      <c r="J34" s="18">
        <f>P34+R34+T34+V34+X34</f>
        <v>879</v>
      </c>
      <c r="K34" s="19">
        <f>J34/I34*100</f>
        <v>93.910256410256409</v>
      </c>
      <c r="L34" s="18"/>
      <c r="M34" s="19"/>
      <c r="N34" s="17"/>
      <c r="O34" s="20">
        <v>234</v>
      </c>
      <c r="P34" s="20">
        <v>234</v>
      </c>
      <c r="Q34" s="20">
        <v>234</v>
      </c>
      <c r="R34" s="20">
        <v>233</v>
      </c>
      <c r="S34" s="20">
        <v>234</v>
      </c>
      <c r="T34" s="20">
        <v>184</v>
      </c>
      <c r="U34" s="20">
        <v>234</v>
      </c>
      <c r="V34" s="20">
        <v>228</v>
      </c>
      <c r="W34" s="21"/>
      <c r="X34" s="21"/>
    </row>
    <row r="35" spans="1:24" x14ac:dyDescent="0.3">
      <c r="A35" s="15">
        <v>3</v>
      </c>
      <c r="B35" s="12" t="s">
        <v>80</v>
      </c>
      <c r="C35" s="20">
        <v>6</v>
      </c>
      <c r="D35" s="20">
        <v>2</v>
      </c>
      <c r="E35" s="20">
        <v>6</v>
      </c>
      <c r="F35" s="20">
        <v>2</v>
      </c>
      <c r="G35" s="21"/>
      <c r="H35" s="20">
        <f>C35+D35+E35+F35+G35</f>
        <v>16</v>
      </c>
      <c r="I35" s="18">
        <f t="shared" ref="I35:J37" si="5">O35+Q35+S35+U35+W35</f>
        <v>948</v>
      </c>
      <c r="J35" s="18">
        <f t="shared" si="5"/>
        <v>773</v>
      </c>
      <c r="K35" s="19">
        <f>J35/I35*100</f>
        <v>81.540084388185647</v>
      </c>
      <c r="L35" s="18"/>
      <c r="M35" s="19"/>
      <c r="N35" s="17"/>
      <c r="O35" s="20">
        <v>216</v>
      </c>
      <c r="P35" s="20">
        <v>209</v>
      </c>
      <c r="Q35" s="20">
        <v>216</v>
      </c>
      <c r="R35" s="20">
        <v>156</v>
      </c>
      <c r="S35" s="20">
        <v>216</v>
      </c>
      <c r="T35" s="20">
        <v>210</v>
      </c>
      <c r="U35" s="20">
        <v>300</v>
      </c>
      <c r="V35" s="20">
        <v>198</v>
      </c>
      <c r="W35" s="21"/>
      <c r="X35" s="21"/>
    </row>
    <row r="36" spans="1:24" x14ac:dyDescent="0.3">
      <c r="A36" s="15">
        <v>4</v>
      </c>
      <c r="B36" s="12" t="s">
        <v>5</v>
      </c>
      <c r="C36" s="20">
        <v>2</v>
      </c>
      <c r="D36" s="20">
        <v>0</v>
      </c>
      <c r="E36" s="20">
        <v>0</v>
      </c>
      <c r="F36" s="20"/>
      <c r="G36" s="21"/>
      <c r="H36" s="20">
        <f>C36+D36+E36+F36+G36</f>
        <v>2</v>
      </c>
      <c r="I36" s="18">
        <f t="shared" si="5"/>
        <v>411</v>
      </c>
      <c r="J36" s="18">
        <f t="shared" si="5"/>
        <v>297</v>
      </c>
      <c r="K36" s="19">
        <f>J36/I36*100</f>
        <v>72.262773722627742</v>
      </c>
      <c r="L36" s="18"/>
      <c r="M36" s="19"/>
      <c r="N36" s="17"/>
      <c r="O36" s="20">
        <v>137</v>
      </c>
      <c r="P36" s="20">
        <v>90</v>
      </c>
      <c r="Q36" s="20">
        <v>137</v>
      </c>
      <c r="R36" s="20">
        <v>97</v>
      </c>
      <c r="S36" s="20">
        <v>137</v>
      </c>
      <c r="T36" s="20">
        <v>110</v>
      </c>
      <c r="U36" s="20"/>
      <c r="V36" s="20"/>
      <c r="W36" s="21"/>
      <c r="X36" s="21"/>
    </row>
    <row r="37" spans="1:24" x14ac:dyDescent="0.3">
      <c r="A37" s="15">
        <v>5</v>
      </c>
      <c r="B37" s="12" t="s">
        <v>6</v>
      </c>
      <c r="C37" s="20">
        <v>0</v>
      </c>
      <c r="D37" s="20">
        <v>2</v>
      </c>
      <c r="E37" s="20">
        <v>2</v>
      </c>
      <c r="F37" s="20"/>
      <c r="G37" s="21"/>
      <c r="H37" s="20">
        <f>C37+D37+E37+F37+G37</f>
        <v>4</v>
      </c>
      <c r="I37" s="18">
        <f t="shared" si="5"/>
        <v>372</v>
      </c>
      <c r="J37" s="18">
        <f t="shared" si="5"/>
        <v>256</v>
      </c>
      <c r="K37" s="19">
        <f>J37/I37*100</f>
        <v>68.817204301075279</v>
      </c>
      <c r="L37" s="18"/>
      <c r="M37" s="19"/>
      <c r="N37" s="17"/>
      <c r="O37" s="20">
        <v>124</v>
      </c>
      <c r="P37" s="20">
        <v>96</v>
      </c>
      <c r="Q37" s="20">
        <v>124</v>
      </c>
      <c r="R37" s="20">
        <v>73</v>
      </c>
      <c r="S37" s="20">
        <v>124</v>
      </c>
      <c r="T37" s="20">
        <v>87</v>
      </c>
      <c r="U37" s="20"/>
      <c r="V37" s="20"/>
      <c r="W37" s="21"/>
      <c r="X37" s="21"/>
    </row>
    <row r="38" spans="1:24" x14ac:dyDescent="0.3">
      <c r="C38" s="18"/>
      <c r="D38" s="18"/>
      <c r="E38" s="18"/>
      <c r="F38" s="18"/>
      <c r="G38" s="18"/>
      <c r="H38" s="18"/>
      <c r="K38" s="17"/>
      <c r="M38" s="17"/>
      <c r="N38" s="17"/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AE28-87EF-441F-AD9D-78F442D71821}">
  <dimension ref="A1:X41"/>
  <sheetViews>
    <sheetView topLeftCell="A14" workbookViewId="0">
      <selection activeCell="M37" sqref="M37"/>
    </sheetView>
  </sheetViews>
  <sheetFormatPr defaultRowHeight="14.4" x14ac:dyDescent="0.3"/>
  <cols>
    <col min="1" max="1" width="3" bestFit="1" customWidth="1"/>
    <col min="2" max="2" width="28.5546875" bestFit="1" customWidth="1"/>
    <col min="3" max="10" width="5.77734375" customWidth="1"/>
    <col min="15" max="24" width="5.77734375" customWidth="1"/>
  </cols>
  <sheetData>
    <row r="1" spans="1:24" ht="25.2" x14ac:dyDescent="0.5">
      <c r="A1" s="102" t="s">
        <v>156</v>
      </c>
      <c r="B1" s="102"/>
      <c r="C1" s="102"/>
      <c r="D1" s="102"/>
      <c r="E1" s="102"/>
      <c r="F1" s="102"/>
      <c r="G1" s="102"/>
      <c r="H1" s="102"/>
      <c r="I1" s="102"/>
      <c r="K1" s="17"/>
      <c r="M1" s="17"/>
      <c r="N1" s="17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135</v>
      </c>
      <c r="C4" s="14">
        <v>2</v>
      </c>
      <c r="D4" s="14">
        <v>2</v>
      </c>
      <c r="E4" s="14">
        <v>2</v>
      </c>
      <c r="F4" s="21"/>
      <c r="G4" s="14">
        <v>2</v>
      </c>
      <c r="H4" s="14">
        <f t="shared" ref="H4:H32" si="0">C4+D4+E4+F4+G4</f>
        <v>8</v>
      </c>
      <c r="I4" s="18">
        <f t="shared" ref="I4:J32" si="1">O4+Q4+S4+U4+W4</f>
        <v>120</v>
      </c>
      <c r="J4" s="18">
        <f t="shared" si="1"/>
        <v>62</v>
      </c>
      <c r="K4" s="19">
        <f t="shared" ref="K4:K16" si="2">I4/J4</f>
        <v>1.935483870967742</v>
      </c>
      <c r="L4" s="18">
        <v>0.874</v>
      </c>
      <c r="M4" s="19">
        <f t="shared" ref="M4:M32" si="3">100/L4</f>
        <v>114.41647597254004</v>
      </c>
      <c r="N4" s="19">
        <f t="shared" ref="N4:N32" si="4">PRODUCT(K4,M4)</f>
        <v>221.45124381781943</v>
      </c>
      <c r="O4" s="14">
        <v>30</v>
      </c>
      <c r="P4" s="14">
        <v>17</v>
      </c>
      <c r="Q4" s="14">
        <v>30</v>
      </c>
      <c r="R4" s="14">
        <v>17</v>
      </c>
      <c r="S4" s="14">
        <v>30</v>
      </c>
      <c r="T4" s="14">
        <v>15</v>
      </c>
      <c r="U4" s="21"/>
      <c r="V4" s="21"/>
      <c r="W4" s="14">
        <v>30</v>
      </c>
      <c r="X4" s="14">
        <v>13</v>
      </c>
    </row>
    <row r="5" spans="1:24" x14ac:dyDescent="0.3">
      <c r="A5" s="15">
        <v>2</v>
      </c>
      <c r="B5" s="12" t="s">
        <v>50</v>
      </c>
      <c r="C5" s="14">
        <v>2</v>
      </c>
      <c r="D5" s="14">
        <v>2</v>
      </c>
      <c r="E5" s="14">
        <v>2</v>
      </c>
      <c r="F5" s="14">
        <v>2</v>
      </c>
      <c r="G5" s="21"/>
      <c r="H5" s="14">
        <f t="shared" si="0"/>
        <v>8</v>
      </c>
      <c r="I5" s="18">
        <f t="shared" si="1"/>
        <v>288</v>
      </c>
      <c r="J5" s="18">
        <f t="shared" si="1"/>
        <v>70</v>
      </c>
      <c r="K5" s="19">
        <f t="shared" si="2"/>
        <v>4.1142857142857139</v>
      </c>
      <c r="L5" s="18">
        <v>3.2480000000000002</v>
      </c>
      <c r="M5" s="19">
        <f t="shared" si="3"/>
        <v>30.788177339901477</v>
      </c>
      <c r="N5" s="19">
        <f t="shared" si="4"/>
        <v>126.67135819845178</v>
      </c>
      <c r="O5" s="14">
        <v>72</v>
      </c>
      <c r="P5" s="14">
        <v>19</v>
      </c>
      <c r="Q5" s="14">
        <v>72</v>
      </c>
      <c r="R5" s="14">
        <v>19</v>
      </c>
      <c r="S5" s="14">
        <v>72</v>
      </c>
      <c r="T5" s="14">
        <v>18</v>
      </c>
      <c r="U5" s="14">
        <v>72</v>
      </c>
      <c r="V5" s="14">
        <v>14</v>
      </c>
      <c r="W5" s="21"/>
      <c r="X5" s="21"/>
    </row>
    <row r="6" spans="1:24" x14ac:dyDescent="0.3">
      <c r="A6" s="15">
        <v>3</v>
      </c>
      <c r="B6" s="12" t="s">
        <v>26</v>
      </c>
      <c r="C6" s="14">
        <v>2</v>
      </c>
      <c r="D6" s="21"/>
      <c r="E6" s="14">
        <v>2</v>
      </c>
      <c r="F6" s="14">
        <v>2</v>
      </c>
      <c r="G6" s="14">
        <v>2</v>
      </c>
      <c r="H6" s="14">
        <f t="shared" si="0"/>
        <v>8</v>
      </c>
      <c r="I6" s="18">
        <f t="shared" si="1"/>
        <v>164</v>
      </c>
      <c r="J6" s="18">
        <f t="shared" si="1"/>
        <v>113</v>
      </c>
      <c r="K6" s="19">
        <f t="shared" si="2"/>
        <v>1.4513274336283186</v>
      </c>
      <c r="L6" s="18">
        <v>1.4319999999999999</v>
      </c>
      <c r="M6" s="19">
        <f t="shared" si="3"/>
        <v>69.832402234636874</v>
      </c>
      <c r="N6" s="19">
        <f t="shared" si="4"/>
        <v>101.34968111929599</v>
      </c>
      <c r="O6" s="14">
        <v>41</v>
      </c>
      <c r="P6" s="14">
        <v>24</v>
      </c>
      <c r="Q6" s="21"/>
      <c r="R6" s="21"/>
      <c r="S6" s="14">
        <v>41</v>
      </c>
      <c r="T6" s="14">
        <v>36</v>
      </c>
      <c r="U6" s="14">
        <v>41</v>
      </c>
      <c r="V6" s="14">
        <v>32</v>
      </c>
      <c r="W6" s="14">
        <v>41</v>
      </c>
      <c r="X6" s="14">
        <v>21</v>
      </c>
    </row>
    <row r="7" spans="1:24" x14ac:dyDescent="0.3">
      <c r="A7" s="15">
        <v>4</v>
      </c>
      <c r="B7" s="12" t="s">
        <v>114</v>
      </c>
      <c r="C7" s="14">
        <v>2</v>
      </c>
      <c r="D7" s="21"/>
      <c r="E7" s="14">
        <v>2</v>
      </c>
      <c r="F7" s="14">
        <v>2</v>
      </c>
      <c r="G7" s="14">
        <v>2</v>
      </c>
      <c r="H7" s="14">
        <f t="shared" si="0"/>
        <v>8</v>
      </c>
      <c r="I7" s="18">
        <f t="shared" si="1"/>
        <v>384</v>
      </c>
      <c r="J7" s="18">
        <f t="shared" si="1"/>
        <v>86</v>
      </c>
      <c r="K7" s="19">
        <f t="shared" si="2"/>
        <v>4.4651162790697674</v>
      </c>
      <c r="L7" s="22">
        <v>4.5389999999999997</v>
      </c>
      <c r="M7" s="19">
        <f t="shared" si="3"/>
        <v>22.031284423881914</v>
      </c>
      <c r="N7" s="19">
        <f t="shared" si="4"/>
        <v>98.37224672989133</v>
      </c>
      <c r="O7" s="14">
        <v>96</v>
      </c>
      <c r="P7" s="14">
        <v>29</v>
      </c>
      <c r="Q7" s="21"/>
      <c r="R7" s="21"/>
      <c r="S7" s="14">
        <v>96</v>
      </c>
      <c r="T7" s="14">
        <v>13</v>
      </c>
      <c r="U7" s="14">
        <v>96</v>
      </c>
      <c r="V7" s="14">
        <v>25</v>
      </c>
      <c r="W7" s="14">
        <v>96</v>
      </c>
      <c r="X7" s="14">
        <v>19</v>
      </c>
    </row>
    <row r="8" spans="1:24" x14ac:dyDescent="0.3">
      <c r="A8" s="15">
        <v>5</v>
      </c>
      <c r="B8" s="12" t="s">
        <v>17</v>
      </c>
      <c r="C8" s="21"/>
      <c r="D8" s="14">
        <v>0</v>
      </c>
      <c r="E8" s="14">
        <v>2</v>
      </c>
      <c r="F8" s="14">
        <v>2</v>
      </c>
      <c r="G8" s="14">
        <v>2</v>
      </c>
      <c r="H8" s="14">
        <f t="shared" si="0"/>
        <v>6</v>
      </c>
      <c r="I8" s="18">
        <f t="shared" si="1"/>
        <v>240</v>
      </c>
      <c r="J8" s="18">
        <f t="shared" si="1"/>
        <v>78</v>
      </c>
      <c r="K8" s="19">
        <f t="shared" si="2"/>
        <v>3.0769230769230771</v>
      </c>
      <c r="L8" s="18">
        <v>2.7650000000000001</v>
      </c>
      <c r="M8" s="19">
        <f t="shared" si="3"/>
        <v>36.166365280289327</v>
      </c>
      <c r="N8" s="19">
        <f t="shared" si="4"/>
        <v>111.28112393935179</v>
      </c>
      <c r="O8" s="21"/>
      <c r="P8" s="21"/>
      <c r="Q8" s="14">
        <v>48</v>
      </c>
      <c r="R8" s="14">
        <v>17</v>
      </c>
      <c r="S8" s="14">
        <v>64</v>
      </c>
      <c r="T8" s="14">
        <v>21</v>
      </c>
      <c r="U8" s="14">
        <v>64</v>
      </c>
      <c r="V8" s="14">
        <v>13</v>
      </c>
      <c r="W8" s="14">
        <v>64</v>
      </c>
      <c r="X8" s="14">
        <v>27</v>
      </c>
    </row>
    <row r="9" spans="1:24" x14ac:dyDescent="0.3">
      <c r="A9" s="15">
        <v>6</v>
      </c>
      <c r="B9" s="12" t="s">
        <v>148</v>
      </c>
      <c r="C9" s="14">
        <v>0</v>
      </c>
      <c r="D9" s="14">
        <v>2</v>
      </c>
      <c r="E9" s="21"/>
      <c r="F9" s="14">
        <v>2</v>
      </c>
      <c r="G9" s="14">
        <v>2</v>
      </c>
      <c r="H9" s="14">
        <f t="shared" si="0"/>
        <v>6</v>
      </c>
      <c r="I9" s="18">
        <f t="shared" si="1"/>
        <v>92</v>
      </c>
      <c r="J9" s="18">
        <f t="shared" si="1"/>
        <v>115</v>
      </c>
      <c r="K9" s="19">
        <f t="shared" si="2"/>
        <v>0.8</v>
      </c>
      <c r="L9" s="18">
        <v>0.749</v>
      </c>
      <c r="M9" s="19">
        <f t="shared" si="3"/>
        <v>133.51134846461949</v>
      </c>
      <c r="N9" s="19">
        <f t="shared" si="4"/>
        <v>106.8090787716956</v>
      </c>
      <c r="O9" s="14">
        <v>11</v>
      </c>
      <c r="P9" s="14">
        <v>24</v>
      </c>
      <c r="Q9" s="14">
        <v>27</v>
      </c>
      <c r="R9" s="14">
        <v>28</v>
      </c>
      <c r="S9" s="21"/>
      <c r="T9" s="21"/>
      <c r="U9" s="14">
        <v>27</v>
      </c>
      <c r="V9" s="14">
        <v>36</v>
      </c>
      <c r="W9" s="14">
        <v>27</v>
      </c>
      <c r="X9" s="14">
        <v>27</v>
      </c>
    </row>
    <row r="10" spans="1:24" x14ac:dyDescent="0.3">
      <c r="A10" s="15">
        <v>7</v>
      </c>
      <c r="B10" s="12" t="s">
        <v>152</v>
      </c>
      <c r="C10" s="14">
        <v>2</v>
      </c>
      <c r="D10" s="14">
        <v>2</v>
      </c>
      <c r="E10" s="14">
        <v>2</v>
      </c>
      <c r="F10" s="14">
        <v>0</v>
      </c>
      <c r="G10" s="21"/>
      <c r="H10" s="14">
        <f t="shared" si="0"/>
        <v>6</v>
      </c>
      <c r="I10" s="18">
        <f t="shared" si="1"/>
        <v>224</v>
      </c>
      <c r="J10" s="18">
        <f t="shared" si="1"/>
        <v>80</v>
      </c>
      <c r="K10" s="19">
        <f t="shared" si="2"/>
        <v>2.8</v>
      </c>
      <c r="L10" s="18">
        <v>2.7170000000000001</v>
      </c>
      <c r="M10" s="19">
        <f t="shared" si="3"/>
        <v>36.805299963194699</v>
      </c>
      <c r="N10" s="19">
        <f t="shared" si="4"/>
        <v>103.05483989694515</v>
      </c>
      <c r="O10" s="14">
        <v>63</v>
      </c>
      <c r="P10" s="14">
        <v>30</v>
      </c>
      <c r="Q10" s="14">
        <v>63</v>
      </c>
      <c r="R10" s="14">
        <v>15</v>
      </c>
      <c r="S10" s="14">
        <v>63</v>
      </c>
      <c r="T10" s="14">
        <v>22</v>
      </c>
      <c r="U10" s="14">
        <v>35</v>
      </c>
      <c r="V10" s="14">
        <v>13</v>
      </c>
      <c r="W10" s="21"/>
      <c r="X10" s="21"/>
    </row>
    <row r="11" spans="1:24" x14ac:dyDescent="0.3">
      <c r="A11" s="15">
        <v>8</v>
      </c>
      <c r="B11" s="12" t="s">
        <v>20</v>
      </c>
      <c r="C11" s="14">
        <v>0</v>
      </c>
      <c r="D11" s="14">
        <v>0</v>
      </c>
      <c r="E11" s="21"/>
      <c r="F11" s="14">
        <v>2</v>
      </c>
      <c r="G11" s="14">
        <v>2</v>
      </c>
      <c r="H11" s="14">
        <f t="shared" si="0"/>
        <v>4</v>
      </c>
      <c r="I11" s="18">
        <f t="shared" si="1"/>
        <v>98</v>
      </c>
      <c r="J11" s="18">
        <f t="shared" si="1"/>
        <v>70</v>
      </c>
      <c r="K11" s="19">
        <f t="shared" si="2"/>
        <v>1.4</v>
      </c>
      <c r="L11" s="18">
        <v>0.82499999999999996</v>
      </c>
      <c r="M11" s="19">
        <f t="shared" si="3"/>
        <v>121.21212121212122</v>
      </c>
      <c r="N11" s="19">
        <f t="shared" si="4"/>
        <v>169.69696969696969</v>
      </c>
      <c r="O11" s="14">
        <v>23</v>
      </c>
      <c r="P11" s="14">
        <v>22</v>
      </c>
      <c r="Q11" s="14">
        <v>17</v>
      </c>
      <c r="R11" s="14">
        <v>17</v>
      </c>
      <c r="S11" s="21"/>
      <c r="T11" s="21"/>
      <c r="U11" s="14">
        <v>29</v>
      </c>
      <c r="V11" s="14">
        <v>13</v>
      </c>
      <c r="W11" s="14">
        <v>29</v>
      </c>
      <c r="X11" s="14">
        <v>18</v>
      </c>
    </row>
    <row r="12" spans="1:24" x14ac:dyDescent="0.3">
      <c r="A12" s="15">
        <v>9</v>
      </c>
      <c r="B12" s="12" t="s">
        <v>136</v>
      </c>
      <c r="C12" s="21"/>
      <c r="D12" s="14">
        <v>2</v>
      </c>
      <c r="E12" s="14">
        <v>0</v>
      </c>
      <c r="F12" s="14">
        <v>2</v>
      </c>
      <c r="G12" s="21"/>
      <c r="H12" s="14">
        <f t="shared" si="0"/>
        <v>4</v>
      </c>
      <c r="I12" s="18">
        <f t="shared" si="1"/>
        <v>405</v>
      </c>
      <c r="J12" s="18">
        <f t="shared" si="1"/>
        <v>46</v>
      </c>
      <c r="K12" s="19">
        <f t="shared" si="2"/>
        <v>8.804347826086957</v>
      </c>
      <c r="L12" s="18">
        <v>7.9210000000000003</v>
      </c>
      <c r="M12" s="19">
        <f t="shared" si="3"/>
        <v>12.624668602449185</v>
      </c>
      <c r="N12" s="19">
        <f t="shared" si="4"/>
        <v>111.15197356504174</v>
      </c>
      <c r="O12" s="21"/>
      <c r="P12" s="21"/>
      <c r="Q12" s="14">
        <v>157</v>
      </c>
      <c r="R12" s="14">
        <v>17</v>
      </c>
      <c r="S12" s="14">
        <v>91</v>
      </c>
      <c r="T12" s="14">
        <v>13</v>
      </c>
      <c r="U12" s="14">
        <v>157</v>
      </c>
      <c r="V12" s="14">
        <v>16</v>
      </c>
      <c r="W12" s="21"/>
      <c r="X12" s="21"/>
    </row>
    <row r="13" spans="1:24" x14ac:dyDescent="0.3">
      <c r="A13" s="15">
        <v>10</v>
      </c>
      <c r="B13" s="12" t="s">
        <v>81</v>
      </c>
      <c r="C13" s="14">
        <v>2</v>
      </c>
      <c r="D13" s="21"/>
      <c r="E13" s="14">
        <v>0</v>
      </c>
      <c r="F13" s="14">
        <v>2</v>
      </c>
      <c r="G13" s="14">
        <v>0</v>
      </c>
      <c r="H13" s="14">
        <f t="shared" si="0"/>
        <v>4</v>
      </c>
      <c r="I13" s="18">
        <f t="shared" si="1"/>
        <v>163</v>
      </c>
      <c r="J13" s="18">
        <f t="shared" si="1"/>
        <v>77</v>
      </c>
      <c r="K13" s="19">
        <f t="shared" si="2"/>
        <v>2.116883116883117</v>
      </c>
      <c r="L13" s="18">
        <v>1.921</v>
      </c>
      <c r="M13" s="19">
        <f t="shared" si="3"/>
        <v>52.056220718375847</v>
      </c>
      <c r="N13" s="19">
        <f t="shared" si="4"/>
        <v>110.19693476747096</v>
      </c>
      <c r="O13" s="14">
        <v>49</v>
      </c>
      <c r="P13" s="14">
        <v>22</v>
      </c>
      <c r="Q13" s="21"/>
      <c r="R13" s="21"/>
      <c r="S13" s="14">
        <v>34</v>
      </c>
      <c r="T13" s="14">
        <v>22</v>
      </c>
      <c r="U13" s="14">
        <v>49</v>
      </c>
      <c r="V13" s="14">
        <v>20</v>
      </c>
      <c r="W13" s="14">
        <v>31</v>
      </c>
      <c r="X13" s="14">
        <v>13</v>
      </c>
    </row>
    <row r="14" spans="1:24" x14ac:dyDescent="0.3">
      <c r="A14" s="15">
        <v>11</v>
      </c>
      <c r="B14" s="12" t="s">
        <v>22</v>
      </c>
      <c r="C14" s="14">
        <v>2</v>
      </c>
      <c r="D14" s="21"/>
      <c r="E14" s="14">
        <v>0</v>
      </c>
      <c r="F14" s="14">
        <v>0</v>
      </c>
      <c r="G14" s="14">
        <v>2</v>
      </c>
      <c r="H14" s="14">
        <f t="shared" si="0"/>
        <v>4</v>
      </c>
      <c r="I14" s="18">
        <f t="shared" si="1"/>
        <v>183</v>
      </c>
      <c r="J14" s="18">
        <f t="shared" si="1"/>
        <v>80</v>
      </c>
      <c r="K14" s="19">
        <f t="shared" si="2"/>
        <v>2.2875000000000001</v>
      </c>
      <c r="L14" s="18">
        <v>2.3109999999999999</v>
      </c>
      <c r="M14" s="19">
        <f t="shared" si="3"/>
        <v>43.271311120726956</v>
      </c>
      <c r="N14" s="19">
        <f t="shared" si="4"/>
        <v>98.983124188662913</v>
      </c>
      <c r="O14" s="14">
        <v>56</v>
      </c>
      <c r="P14" s="14">
        <v>31</v>
      </c>
      <c r="Q14" s="21"/>
      <c r="R14" s="21"/>
      <c r="S14" s="14">
        <v>42</v>
      </c>
      <c r="T14" s="14">
        <v>18</v>
      </c>
      <c r="U14" s="14">
        <v>29</v>
      </c>
      <c r="V14" s="14">
        <v>13</v>
      </c>
      <c r="W14" s="14">
        <v>56</v>
      </c>
      <c r="X14" s="14">
        <v>18</v>
      </c>
    </row>
    <row r="15" spans="1:24" x14ac:dyDescent="0.3">
      <c r="A15" s="15">
        <v>12</v>
      </c>
      <c r="B15" s="12" t="s">
        <v>115</v>
      </c>
      <c r="C15" s="21"/>
      <c r="D15" s="14">
        <v>2</v>
      </c>
      <c r="E15" s="14">
        <v>2</v>
      </c>
      <c r="F15" s="14">
        <v>0</v>
      </c>
      <c r="G15" s="14">
        <v>0</v>
      </c>
      <c r="H15" s="14">
        <f t="shared" si="0"/>
        <v>4</v>
      </c>
      <c r="I15" s="18">
        <f t="shared" si="1"/>
        <v>151</v>
      </c>
      <c r="J15" s="18">
        <f t="shared" si="1"/>
        <v>100</v>
      </c>
      <c r="K15" s="19">
        <f t="shared" si="2"/>
        <v>1.51</v>
      </c>
      <c r="L15" s="18">
        <v>1.5920000000000001</v>
      </c>
      <c r="M15" s="19">
        <f t="shared" si="3"/>
        <v>62.814070351758794</v>
      </c>
      <c r="N15" s="19">
        <f t="shared" si="4"/>
        <v>94.849246231155774</v>
      </c>
      <c r="O15" s="21"/>
      <c r="P15" s="21"/>
      <c r="Q15" s="14">
        <v>43</v>
      </c>
      <c r="R15" s="14">
        <v>33</v>
      </c>
      <c r="S15" s="14">
        <v>43</v>
      </c>
      <c r="T15" s="14">
        <v>17</v>
      </c>
      <c r="U15" s="14">
        <v>42</v>
      </c>
      <c r="V15" s="14">
        <v>32</v>
      </c>
      <c r="W15" s="14">
        <v>23</v>
      </c>
      <c r="X15" s="14">
        <v>18</v>
      </c>
    </row>
    <row r="16" spans="1:24" x14ac:dyDescent="0.3">
      <c r="A16" s="15">
        <v>13</v>
      </c>
      <c r="B16" s="12" t="s">
        <v>157</v>
      </c>
      <c r="C16" s="21"/>
      <c r="D16" s="21"/>
      <c r="E16" s="21"/>
      <c r="F16" s="21"/>
      <c r="G16" s="14">
        <v>2</v>
      </c>
      <c r="H16" s="14">
        <f t="shared" si="0"/>
        <v>2</v>
      </c>
      <c r="I16" s="18">
        <f t="shared" si="1"/>
        <v>72</v>
      </c>
      <c r="J16" s="18">
        <f t="shared" si="1"/>
        <v>17</v>
      </c>
      <c r="K16" s="19">
        <f t="shared" si="2"/>
        <v>4.2352941176470589</v>
      </c>
      <c r="L16" s="18">
        <v>3.2480000000000002</v>
      </c>
      <c r="M16" s="19">
        <f t="shared" si="3"/>
        <v>30.788177339901477</v>
      </c>
      <c r="N16" s="19">
        <f t="shared" si="4"/>
        <v>130.39698638075919</v>
      </c>
      <c r="O16" s="21"/>
      <c r="P16" s="21"/>
      <c r="Q16" s="21"/>
      <c r="R16" s="21"/>
      <c r="S16" s="21"/>
      <c r="T16" s="21"/>
      <c r="U16" s="21"/>
      <c r="V16" s="21"/>
      <c r="W16" s="14">
        <v>72</v>
      </c>
      <c r="X16" s="14">
        <v>17</v>
      </c>
    </row>
    <row r="17" spans="1:24" x14ac:dyDescent="0.3">
      <c r="A17" s="15">
        <v>14</v>
      </c>
      <c r="B17" s="12" t="s">
        <v>158</v>
      </c>
      <c r="C17" s="21"/>
      <c r="D17" s="14">
        <v>2</v>
      </c>
      <c r="E17" s="21"/>
      <c r="F17" s="21"/>
      <c r="G17" s="21"/>
      <c r="H17" s="14">
        <f t="shared" si="0"/>
        <v>2</v>
      </c>
      <c r="I17" s="18">
        <f t="shared" si="1"/>
        <v>72</v>
      </c>
      <c r="J17" s="18">
        <f t="shared" si="1"/>
        <v>19</v>
      </c>
      <c r="K17" s="19">
        <v>3.7890000000000001</v>
      </c>
      <c r="L17" s="18">
        <v>3.2480000000000002</v>
      </c>
      <c r="M17" s="19">
        <f t="shared" si="3"/>
        <v>30.788177339901477</v>
      </c>
      <c r="N17" s="19">
        <f t="shared" si="4"/>
        <v>116.6564039408867</v>
      </c>
      <c r="O17" s="21"/>
      <c r="P17" s="21"/>
      <c r="Q17" s="14">
        <v>72</v>
      </c>
      <c r="R17" s="14">
        <v>19</v>
      </c>
      <c r="S17" s="21"/>
      <c r="T17" s="21"/>
      <c r="U17" s="21"/>
      <c r="V17" s="21"/>
      <c r="W17" s="21"/>
      <c r="X17" s="21"/>
    </row>
    <row r="18" spans="1:24" x14ac:dyDescent="0.3">
      <c r="A18" s="15">
        <v>15</v>
      </c>
      <c r="B18" s="12" t="s">
        <v>82</v>
      </c>
      <c r="C18" s="14">
        <v>0</v>
      </c>
      <c r="D18" s="14">
        <v>2</v>
      </c>
      <c r="E18" s="21"/>
      <c r="F18" s="14">
        <v>0</v>
      </c>
      <c r="G18" s="14">
        <v>0</v>
      </c>
      <c r="H18" s="14">
        <f t="shared" si="0"/>
        <v>2</v>
      </c>
      <c r="I18" s="18">
        <f t="shared" si="1"/>
        <v>97</v>
      </c>
      <c r="J18" s="18">
        <f t="shared" si="1"/>
        <v>102</v>
      </c>
      <c r="K18" s="19">
        <f t="shared" ref="K18:K32" si="5">I18/J18</f>
        <v>0.9509803921568627</v>
      </c>
      <c r="L18" s="18">
        <v>0.92100000000000004</v>
      </c>
      <c r="M18" s="19">
        <f t="shared" si="3"/>
        <v>108.57763300760043</v>
      </c>
      <c r="N18" s="19">
        <f t="shared" si="4"/>
        <v>103.25520001703177</v>
      </c>
      <c r="O18" s="14">
        <v>24</v>
      </c>
      <c r="P18" s="14">
        <v>31</v>
      </c>
      <c r="Q18" s="14">
        <v>31</v>
      </c>
      <c r="R18" s="14">
        <v>30</v>
      </c>
      <c r="S18" s="21"/>
      <c r="T18" s="21"/>
      <c r="U18" s="14">
        <v>19</v>
      </c>
      <c r="V18" s="14">
        <v>14</v>
      </c>
      <c r="W18" s="14">
        <v>23</v>
      </c>
      <c r="X18" s="14">
        <v>27</v>
      </c>
    </row>
    <row r="19" spans="1:24" x14ac:dyDescent="0.3">
      <c r="A19" s="15">
        <v>16</v>
      </c>
      <c r="B19" s="12" t="s">
        <v>159</v>
      </c>
      <c r="C19" s="21"/>
      <c r="D19" s="21"/>
      <c r="E19" s="14">
        <v>2</v>
      </c>
      <c r="F19" s="21"/>
      <c r="G19" s="21"/>
      <c r="H19" s="14">
        <f t="shared" si="0"/>
        <v>2</v>
      </c>
      <c r="I19" s="18">
        <f t="shared" si="1"/>
        <v>73</v>
      </c>
      <c r="J19" s="18">
        <f t="shared" si="1"/>
        <v>25</v>
      </c>
      <c r="K19" s="19">
        <f t="shared" si="5"/>
        <v>2.92</v>
      </c>
      <c r="L19" s="18">
        <v>3.2829999999999999</v>
      </c>
      <c r="M19" s="19">
        <f t="shared" si="3"/>
        <v>30.459945172098692</v>
      </c>
      <c r="N19" s="19">
        <f t="shared" si="4"/>
        <v>88.943039902528184</v>
      </c>
      <c r="O19" s="21"/>
      <c r="P19" s="21"/>
      <c r="Q19" s="21"/>
      <c r="R19" s="21"/>
      <c r="S19" s="14">
        <v>73</v>
      </c>
      <c r="T19" s="14">
        <v>25</v>
      </c>
      <c r="U19" s="21"/>
      <c r="V19" s="21"/>
      <c r="W19" s="21"/>
      <c r="X19" s="21"/>
    </row>
    <row r="20" spans="1:24" x14ac:dyDescent="0.3">
      <c r="A20" s="15">
        <v>17</v>
      </c>
      <c r="B20" s="12" t="s">
        <v>11</v>
      </c>
      <c r="C20" s="14">
        <v>2</v>
      </c>
      <c r="D20" s="14">
        <v>0</v>
      </c>
      <c r="E20" s="21"/>
      <c r="F20" s="21"/>
      <c r="G20" s="21"/>
      <c r="H20" s="14">
        <f t="shared" si="0"/>
        <v>2</v>
      </c>
      <c r="I20" s="18">
        <f t="shared" si="1"/>
        <v>66</v>
      </c>
      <c r="J20" s="18">
        <f t="shared" si="1"/>
        <v>60</v>
      </c>
      <c r="K20" s="19">
        <f t="shared" si="5"/>
        <v>1.1000000000000001</v>
      </c>
      <c r="L20" s="18">
        <v>1.3480000000000001</v>
      </c>
      <c r="M20" s="19">
        <f t="shared" si="3"/>
        <v>74.183976261127597</v>
      </c>
      <c r="N20" s="19">
        <f t="shared" si="4"/>
        <v>81.602373887240361</v>
      </c>
      <c r="O20" s="14">
        <v>41</v>
      </c>
      <c r="P20" s="14">
        <v>27</v>
      </c>
      <c r="Q20" s="14">
        <v>25</v>
      </c>
      <c r="R20" s="14">
        <v>33</v>
      </c>
      <c r="S20" s="21"/>
      <c r="T20" s="21"/>
      <c r="U20" s="21"/>
      <c r="V20" s="21"/>
      <c r="W20" s="21"/>
      <c r="X20" s="21"/>
    </row>
    <row r="21" spans="1:24" x14ac:dyDescent="0.3">
      <c r="A21" s="15">
        <v>18</v>
      </c>
      <c r="B21" s="12" t="s">
        <v>36</v>
      </c>
      <c r="C21" s="14">
        <v>0</v>
      </c>
      <c r="D21" s="14">
        <v>0</v>
      </c>
      <c r="E21" s="14">
        <v>2</v>
      </c>
      <c r="F21" s="21"/>
      <c r="G21" s="14">
        <v>0</v>
      </c>
      <c r="H21" s="14">
        <f t="shared" si="0"/>
        <v>2</v>
      </c>
      <c r="I21" s="18">
        <f t="shared" si="1"/>
        <v>87</v>
      </c>
      <c r="J21" s="18">
        <f t="shared" si="1"/>
        <v>93</v>
      </c>
      <c r="K21" s="19">
        <f t="shared" si="5"/>
        <v>0.93548387096774188</v>
      </c>
      <c r="L21" s="18">
        <v>1.2390000000000001</v>
      </c>
      <c r="M21" s="19">
        <f t="shared" si="3"/>
        <v>80.710250201775622</v>
      </c>
      <c r="N21" s="19">
        <f t="shared" si="4"/>
        <v>75.503137285532034</v>
      </c>
      <c r="O21" s="14">
        <v>16</v>
      </c>
      <c r="P21" s="14">
        <v>19</v>
      </c>
      <c r="Q21" s="14">
        <v>23</v>
      </c>
      <c r="R21" s="14">
        <v>30</v>
      </c>
      <c r="S21" s="14">
        <v>24</v>
      </c>
      <c r="T21" s="14">
        <v>25</v>
      </c>
      <c r="U21" s="21"/>
      <c r="V21" s="21"/>
      <c r="W21" s="14">
        <v>24</v>
      </c>
      <c r="X21" s="14">
        <v>19</v>
      </c>
    </row>
    <row r="22" spans="1:24" x14ac:dyDescent="0.3">
      <c r="A22" s="15">
        <v>19</v>
      </c>
      <c r="B22" s="12" t="s">
        <v>160</v>
      </c>
      <c r="C22" s="21"/>
      <c r="D22" s="14">
        <v>0</v>
      </c>
      <c r="E22" s="21"/>
      <c r="F22" s="21"/>
      <c r="G22" s="21"/>
      <c r="H22" s="14">
        <f t="shared" si="0"/>
        <v>0</v>
      </c>
      <c r="I22" s="18">
        <f t="shared" si="1"/>
        <v>48</v>
      </c>
      <c r="J22" s="18">
        <f t="shared" si="1"/>
        <v>19</v>
      </c>
      <c r="K22" s="19">
        <f t="shared" si="5"/>
        <v>2.5263157894736841</v>
      </c>
      <c r="L22" s="18">
        <v>2.3109999999999999</v>
      </c>
      <c r="M22" s="19">
        <f t="shared" si="3"/>
        <v>43.271311120726956</v>
      </c>
      <c r="N22" s="19">
        <f t="shared" si="4"/>
        <v>109.31699651552073</v>
      </c>
      <c r="O22" s="21"/>
      <c r="P22" s="21"/>
      <c r="Q22" s="14">
        <v>48</v>
      </c>
      <c r="R22" s="14">
        <v>19</v>
      </c>
      <c r="S22" s="21"/>
      <c r="T22" s="21"/>
      <c r="U22" s="21"/>
      <c r="V22" s="21"/>
      <c r="W22" s="21"/>
      <c r="X22" s="21"/>
    </row>
    <row r="23" spans="1:24" x14ac:dyDescent="0.3">
      <c r="A23" s="15">
        <v>20</v>
      </c>
      <c r="B23" s="12" t="s">
        <v>144</v>
      </c>
      <c r="C23" s="21"/>
      <c r="D23" s="21"/>
      <c r="E23" s="14">
        <v>0</v>
      </c>
      <c r="F23" s="14">
        <v>0</v>
      </c>
      <c r="G23" s="21"/>
      <c r="H23" s="14">
        <f t="shared" si="0"/>
        <v>0</v>
      </c>
      <c r="I23" s="18">
        <f t="shared" si="1"/>
        <v>77</v>
      </c>
      <c r="J23" s="18">
        <f t="shared" si="1"/>
        <v>35</v>
      </c>
      <c r="K23" s="19">
        <f t="shared" si="5"/>
        <v>2.2000000000000002</v>
      </c>
      <c r="L23" s="18">
        <v>2.06</v>
      </c>
      <c r="M23" s="19">
        <f t="shared" si="3"/>
        <v>48.543689320388346</v>
      </c>
      <c r="N23" s="19">
        <f t="shared" si="4"/>
        <v>106.79611650485437</v>
      </c>
      <c r="O23" s="21"/>
      <c r="P23" s="21"/>
      <c r="Q23" s="21"/>
      <c r="R23" s="21"/>
      <c r="S23" s="14">
        <v>36</v>
      </c>
      <c r="T23" s="14">
        <v>15</v>
      </c>
      <c r="U23" s="14">
        <v>41</v>
      </c>
      <c r="V23" s="14">
        <v>20</v>
      </c>
      <c r="W23" s="21"/>
      <c r="X23" s="21"/>
    </row>
    <row r="24" spans="1:24" x14ac:dyDescent="0.3">
      <c r="A24" s="15">
        <v>21</v>
      </c>
      <c r="B24" s="12" t="s">
        <v>69</v>
      </c>
      <c r="C24" s="14">
        <v>0</v>
      </c>
      <c r="D24" s="14">
        <v>0</v>
      </c>
      <c r="E24" s="14">
        <v>0</v>
      </c>
      <c r="F24" s="21"/>
      <c r="G24" s="14">
        <v>0</v>
      </c>
      <c r="H24" s="14">
        <f t="shared" si="0"/>
        <v>0</v>
      </c>
      <c r="I24" s="18">
        <f t="shared" si="1"/>
        <v>72</v>
      </c>
      <c r="J24" s="18">
        <f t="shared" si="1"/>
        <v>93</v>
      </c>
      <c r="K24" s="19">
        <f t="shared" si="5"/>
        <v>0.77419354838709675</v>
      </c>
      <c r="L24" s="18">
        <v>0.749</v>
      </c>
      <c r="M24" s="19">
        <f t="shared" si="3"/>
        <v>133.51134846461949</v>
      </c>
      <c r="N24" s="19">
        <f t="shared" si="4"/>
        <v>103.36362461776993</v>
      </c>
      <c r="O24" s="14">
        <v>23</v>
      </c>
      <c r="P24" s="14">
        <v>27</v>
      </c>
      <c r="Q24" s="14">
        <v>17</v>
      </c>
      <c r="R24" s="14">
        <v>28</v>
      </c>
      <c r="S24" s="14">
        <v>15</v>
      </c>
      <c r="T24" s="14">
        <v>17</v>
      </c>
      <c r="U24" s="21"/>
      <c r="V24" s="21"/>
      <c r="W24" s="14">
        <v>17</v>
      </c>
      <c r="X24" s="14">
        <v>21</v>
      </c>
    </row>
    <row r="25" spans="1:24" x14ac:dyDescent="0.3">
      <c r="A25" s="15">
        <v>22</v>
      </c>
      <c r="B25" s="12" t="s">
        <v>154</v>
      </c>
      <c r="C25" s="14">
        <v>0</v>
      </c>
      <c r="D25" s="21"/>
      <c r="E25" s="14">
        <v>0</v>
      </c>
      <c r="F25" s="21"/>
      <c r="G25" s="14">
        <v>0</v>
      </c>
      <c r="H25" s="14">
        <f t="shared" si="0"/>
        <v>0</v>
      </c>
      <c r="I25" s="18">
        <f t="shared" si="1"/>
        <v>70</v>
      </c>
      <c r="J25" s="18">
        <f t="shared" si="1"/>
        <v>69</v>
      </c>
      <c r="K25" s="19">
        <f t="shared" si="5"/>
        <v>1.0144927536231885</v>
      </c>
      <c r="L25" s="18">
        <v>0.98599999999999999</v>
      </c>
      <c r="M25" s="19">
        <f t="shared" si="3"/>
        <v>101.41987829614605</v>
      </c>
      <c r="N25" s="19">
        <f t="shared" si="4"/>
        <v>102.88973160478585</v>
      </c>
      <c r="O25" s="14">
        <v>28</v>
      </c>
      <c r="P25" s="14">
        <v>30</v>
      </c>
      <c r="Q25" s="21"/>
      <c r="R25" s="21"/>
      <c r="S25" s="14">
        <v>18</v>
      </c>
      <c r="T25" s="14">
        <v>21</v>
      </c>
      <c r="U25" s="21"/>
      <c r="V25" s="21"/>
      <c r="W25" s="14">
        <v>24</v>
      </c>
      <c r="X25" s="14">
        <v>18</v>
      </c>
    </row>
    <row r="26" spans="1:24" x14ac:dyDescent="0.3">
      <c r="A26" s="15">
        <v>23</v>
      </c>
      <c r="B26" s="12" t="s">
        <v>161</v>
      </c>
      <c r="C26" s="14">
        <v>0</v>
      </c>
      <c r="D26" s="21"/>
      <c r="E26" s="21"/>
      <c r="F26" s="21"/>
      <c r="G26" s="21"/>
      <c r="H26" s="14">
        <f t="shared" si="0"/>
        <v>0</v>
      </c>
      <c r="I26" s="18">
        <f t="shared" si="1"/>
        <v>26</v>
      </c>
      <c r="J26" s="18">
        <f t="shared" si="1"/>
        <v>17</v>
      </c>
      <c r="K26" s="19">
        <f t="shared" si="5"/>
        <v>1.5294117647058822</v>
      </c>
      <c r="L26" s="18">
        <v>1.6140000000000001</v>
      </c>
      <c r="M26" s="19">
        <f t="shared" si="3"/>
        <v>61.957868649318456</v>
      </c>
      <c r="N26" s="19">
        <f t="shared" si="4"/>
        <v>94.759093228369395</v>
      </c>
      <c r="O26" s="14">
        <v>26</v>
      </c>
      <c r="P26" s="14">
        <v>17</v>
      </c>
      <c r="Q26" s="21"/>
      <c r="R26" s="21"/>
      <c r="S26" s="21"/>
      <c r="T26" s="21"/>
      <c r="U26" s="21"/>
      <c r="V26" s="21"/>
      <c r="W26" s="21"/>
      <c r="X26" s="21"/>
    </row>
    <row r="27" spans="1:24" x14ac:dyDescent="0.3">
      <c r="A27" s="15">
        <v>24</v>
      </c>
      <c r="B27" s="12" t="s">
        <v>162</v>
      </c>
      <c r="C27" s="14">
        <v>0</v>
      </c>
      <c r="D27" s="14">
        <v>0</v>
      </c>
      <c r="E27" s="21"/>
      <c r="F27" s="21"/>
      <c r="G27" s="21"/>
      <c r="H27" s="14">
        <f t="shared" si="0"/>
        <v>0</v>
      </c>
      <c r="I27" s="18">
        <f t="shared" si="1"/>
        <v>58</v>
      </c>
      <c r="J27" s="18">
        <f t="shared" si="1"/>
        <v>48</v>
      </c>
      <c r="K27" s="19">
        <f t="shared" si="5"/>
        <v>1.2083333333333333</v>
      </c>
      <c r="L27" s="18">
        <v>1.3480000000000001</v>
      </c>
      <c r="M27" s="19">
        <f t="shared" si="3"/>
        <v>74.183976261127597</v>
      </c>
      <c r="N27" s="19">
        <f t="shared" si="4"/>
        <v>89.638971315529176</v>
      </c>
      <c r="O27" s="14">
        <v>32</v>
      </c>
      <c r="P27" s="14">
        <v>29</v>
      </c>
      <c r="Q27" s="14">
        <v>26</v>
      </c>
      <c r="R27" s="14">
        <v>19</v>
      </c>
      <c r="S27" s="21"/>
      <c r="T27" s="21"/>
      <c r="U27" s="21"/>
      <c r="V27" s="21"/>
      <c r="W27" s="21"/>
      <c r="X27" s="21"/>
    </row>
    <row r="28" spans="1:24" x14ac:dyDescent="0.3">
      <c r="A28" s="15">
        <v>25</v>
      </c>
      <c r="B28" s="12" t="s">
        <v>150</v>
      </c>
      <c r="C28" s="21"/>
      <c r="D28" s="21"/>
      <c r="E28" s="21"/>
      <c r="F28" s="21"/>
      <c r="G28" s="14">
        <v>0</v>
      </c>
      <c r="H28" s="14">
        <f t="shared" si="0"/>
        <v>0</v>
      </c>
      <c r="I28" s="18">
        <f t="shared" si="1"/>
        <v>29</v>
      </c>
      <c r="J28" s="18">
        <f t="shared" si="1"/>
        <v>27</v>
      </c>
      <c r="K28" s="19">
        <f t="shared" si="5"/>
        <v>1.0740740740740742</v>
      </c>
      <c r="L28" s="18">
        <v>1.2390000000000001</v>
      </c>
      <c r="M28" s="19">
        <f t="shared" si="3"/>
        <v>80.710250201775622</v>
      </c>
      <c r="N28" s="19">
        <f t="shared" si="4"/>
        <v>86.688787253759017</v>
      </c>
      <c r="O28" s="21"/>
      <c r="P28" s="21"/>
      <c r="Q28" s="21"/>
      <c r="R28" s="21"/>
      <c r="S28" s="21"/>
      <c r="T28" s="21"/>
      <c r="U28" s="21"/>
      <c r="V28" s="21"/>
      <c r="W28" s="14">
        <v>29</v>
      </c>
      <c r="X28" s="14">
        <v>27</v>
      </c>
    </row>
    <row r="29" spans="1:24" x14ac:dyDescent="0.3">
      <c r="A29" s="15">
        <v>26</v>
      </c>
      <c r="B29" s="12" t="s">
        <v>147</v>
      </c>
      <c r="C29" s="21"/>
      <c r="D29" s="21"/>
      <c r="E29" s="14">
        <v>0</v>
      </c>
      <c r="F29" s="14">
        <v>0</v>
      </c>
      <c r="G29" s="21"/>
      <c r="H29" s="14">
        <f t="shared" si="0"/>
        <v>0</v>
      </c>
      <c r="I29" s="18">
        <f t="shared" si="1"/>
        <v>73</v>
      </c>
      <c r="J29" s="18">
        <f t="shared" si="1"/>
        <v>72</v>
      </c>
      <c r="K29" s="19">
        <f t="shared" si="5"/>
        <v>1.0138888888888888</v>
      </c>
      <c r="L29" s="18">
        <v>1.2390000000000001</v>
      </c>
      <c r="M29" s="19">
        <f t="shared" si="3"/>
        <v>80.710250201775622</v>
      </c>
      <c r="N29" s="19">
        <f t="shared" si="4"/>
        <v>81.831225899022499</v>
      </c>
      <c r="O29" s="21"/>
      <c r="P29" s="21"/>
      <c r="Q29" s="21"/>
      <c r="R29" s="21"/>
      <c r="S29" s="14">
        <v>38</v>
      </c>
      <c r="T29" s="14">
        <v>36</v>
      </c>
      <c r="U29" s="14">
        <v>35</v>
      </c>
      <c r="V29" s="14">
        <v>36</v>
      </c>
      <c r="W29" s="21"/>
      <c r="X29" s="21"/>
    </row>
    <row r="30" spans="1:24" x14ac:dyDescent="0.3">
      <c r="A30" s="15">
        <v>27</v>
      </c>
      <c r="B30" s="12" t="s">
        <v>163</v>
      </c>
      <c r="C30" s="21"/>
      <c r="D30" s="21"/>
      <c r="E30" s="21"/>
      <c r="F30" s="14">
        <v>0</v>
      </c>
      <c r="G30" s="21"/>
      <c r="H30" s="14">
        <f t="shared" si="0"/>
        <v>0</v>
      </c>
      <c r="I30" s="18">
        <f t="shared" si="1"/>
        <v>19</v>
      </c>
      <c r="J30" s="18">
        <f t="shared" si="1"/>
        <v>16</v>
      </c>
      <c r="K30" s="19">
        <f t="shared" si="5"/>
        <v>1.1875</v>
      </c>
      <c r="L30" s="18">
        <v>1.5920000000000001</v>
      </c>
      <c r="M30" s="19">
        <f t="shared" si="3"/>
        <v>62.814070351758794</v>
      </c>
      <c r="N30" s="19">
        <f t="shared" si="4"/>
        <v>74.591708542713562</v>
      </c>
      <c r="O30" s="21"/>
      <c r="P30" s="21"/>
      <c r="Q30" s="21"/>
      <c r="R30" s="21"/>
      <c r="S30" s="21"/>
      <c r="T30" s="21"/>
      <c r="U30" s="14">
        <v>19</v>
      </c>
      <c r="V30" s="14">
        <v>16</v>
      </c>
      <c r="W30" s="21"/>
      <c r="X30" s="21"/>
    </row>
    <row r="31" spans="1:24" x14ac:dyDescent="0.3">
      <c r="A31" s="15">
        <v>28</v>
      </c>
      <c r="B31" s="12" t="s">
        <v>8</v>
      </c>
      <c r="C31" s="21"/>
      <c r="D31" s="21"/>
      <c r="E31" s="21"/>
      <c r="F31" s="14">
        <v>0</v>
      </c>
      <c r="G31" s="14">
        <v>0</v>
      </c>
      <c r="H31" s="14">
        <f t="shared" si="0"/>
        <v>0</v>
      </c>
      <c r="I31" s="18">
        <f t="shared" si="1"/>
        <v>140</v>
      </c>
      <c r="J31" s="18">
        <f t="shared" si="1"/>
        <v>42</v>
      </c>
      <c r="K31" s="19">
        <f t="shared" si="5"/>
        <v>3.3333333333333335</v>
      </c>
      <c r="L31" s="18">
        <v>4.8680000000000003</v>
      </c>
      <c r="M31" s="19">
        <f t="shared" si="3"/>
        <v>20.542317173377157</v>
      </c>
      <c r="N31" s="19">
        <f t="shared" si="4"/>
        <v>68.474390577923856</v>
      </c>
      <c r="O31" s="21"/>
      <c r="P31" s="21"/>
      <c r="Q31" s="21"/>
      <c r="R31" s="21"/>
      <c r="S31" s="21"/>
      <c r="T31" s="21"/>
      <c r="U31" s="14">
        <v>67</v>
      </c>
      <c r="V31" s="14">
        <v>25</v>
      </c>
      <c r="W31" s="14">
        <v>73</v>
      </c>
      <c r="X31" s="14">
        <v>17</v>
      </c>
    </row>
    <row r="32" spans="1:24" x14ac:dyDescent="0.3">
      <c r="A32" s="15">
        <v>29</v>
      </c>
      <c r="B32" s="12" t="s">
        <v>145</v>
      </c>
      <c r="C32" s="21"/>
      <c r="D32" s="14">
        <v>0</v>
      </c>
      <c r="E32" s="21"/>
      <c r="F32" s="21"/>
      <c r="G32" s="21"/>
      <c r="H32" s="14">
        <f t="shared" si="0"/>
        <v>0</v>
      </c>
      <c r="I32" s="18">
        <f t="shared" si="1"/>
        <v>15</v>
      </c>
      <c r="J32" s="18">
        <f t="shared" si="1"/>
        <v>15</v>
      </c>
      <c r="K32" s="19">
        <f t="shared" si="5"/>
        <v>1</v>
      </c>
      <c r="L32" s="18">
        <v>1.7090000000000001</v>
      </c>
      <c r="M32" s="19">
        <f t="shared" si="3"/>
        <v>58.513750731421879</v>
      </c>
      <c r="N32" s="19">
        <f t="shared" si="4"/>
        <v>58.513750731421879</v>
      </c>
      <c r="O32" s="21"/>
      <c r="P32" s="21"/>
      <c r="Q32" s="14">
        <v>15</v>
      </c>
      <c r="R32" s="14">
        <v>15</v>
      </c>
      <c r="S32" s="21"/>
      <c r="T32" s="21"/>
      <c r="U32" s="21"/>
      <c r="V32" s="21"/>
      <c r="W32" s="21"/>
      <c r="X32" s="21"/>
    </row>
    <row r="33" spans="1:24" ht="21" x14ac:dyDescent="0.4">
      <c r="B33" s="16" t="s">
        <v>0</v>
      </c>
      <c r="C33" s="18"/>
      <c r="D33" s="18"/>
      <c r="E33" s="18"/>
      <c r="F33" s="18"/>
      <c r="G33" s="18"/>
      <c r="H33" s="18"/>
      <c r="I33" s="18"/>
      <c r="K33" s="17"/>
      <c r="M33" s="17"/>
      <c r="N33" s="17"/>
      <c r="O33" s="18"/>
      <c r="P33" s="18" t="s">
        <v>124</v>
      </c>
      <c r="Q33" s="18"/>
      <c r="R33" s="18" t="s">
        <v>125</v>
      </c>
      <c r="S33" s="18"/>
      <c r="T33" s="18" t="s">
        <v>126</v>
      </c>
      <c r="U33" s="18"/>
      <c r="V33" s="18" t="s">
        <v>127</v>
      </c>
      <c r="W33" s="18"/>
      <c r="X33" s="18" t="s">
        <v>128</v>
      </c>
    </row>
    <row r="34" spans="1:24" x14ac:dyDescent="0.3">
      <c r="A34" s="15">
        <v>1</v>
      </c>
      <c r="B34" s="12" t="s">
        <v>2</v>
      </c>
      <c r="C34" s="14">
        <v>8</v>
      </c>
      <c r="D34" s="21"/>
      <c r="E34" s="14">
        <v>4</v>
      </c>
      <c r="F34" s="14">
        <v>6</v>
      </c>
      <c r="G34" s="14">
        <v>6</v>
      </c>
      <c r="H34" s="14">
        <f>C34+D34+E34+F34+G34</f>
        <v>24</v>
      </c>
      <c r="I34" s="18">
        <f t="shared" ref="I34:J38" si="6">O34+Q34+S34+U34+W34</f>
        <v>968</v>
      </c>
      <c r="J34" s="18">
        <f t="shared" si="6"/>
        <v>894</v>
      </c>
      <c r="K34" s="19">
        <f>J34/I34*100</f>
        <v>92.355371900826441</v>
      </c>
      <c r="L34" s="18"/>
      <c r="M34" s="19"/>
      <c r="N34" s="17"/>
      <c r="O34" s="14">
        <v>242</v>
      </c>
      <c r="P34" s="14">
        <v>242</v>
      </c>
      <c r="Q34" s="21"/>
      <c r="R34" s="21"/>
      <c r="S34" s="14">
        <v>242</v>
      </c>
      <c r="T34" s="14">
        <v>213</v>
      </c>
      <c r="U34" s="14">
        <v>242</v>
      </c>
      <c r="V34" s="14">
        <v>215</v>
      </c>
      <c r="W34" s="14">
        <v>242</v>
      </c>
      <c r="X34" s="14">
        <v>224</v>
      </c>
    </row>
    <row r="35" spans="1:24" x14ac:dyDescent="0.3">
      <c r="A35" s="15">
        <v>2</v>
      </c>
      <c r="B35" s="12" t="s">
        <v>80</v>
      </c>
      <c r="C35" s="14">
        <v>6</v>
      </c>
      <c r="D35" s="14">
        <v>6</v>
      </c>
      <c r="E35" s="14">
        <v>4</v>
      </c>
      <c r="F35" s="14">
        <v>4</v>
      </c>
      <c r="G35" s="21"/>
      <c r="H35" s="14">
        <f>C35+D35+E35+F35+G35</f>
        <v>20</v>
      </c>
      <c r="I35" s="18">
        <f t="shared" si="6"/>
        <v>1218</v>
      </c>
      <c r="J35" s="18">
        <f t="shared" si="6"/>
        <v>1082</v>
      </c>
      <c r="K35" s="19">
        <f>J35/I35*100</f>
        <v>88.834154351395739</v>
      </c>
      <c r="L35" s="18"/>
      <c r="M35" s="19"/>
      <c r="N35" s="17"/>
      <c r="O35" s="14">
        <v>219</v>
      </c>
      <c r="P35" s="14">
        <v>202</v>
      </c>
      <c r="Q35" s="14">
        <v>333</v>
      </c>
      <c r="R35" s="14">
        <v>317</v>
      </c>
      <c r="S35" s="14">
        <v>333</v>
      </c>
      <c r="T35" s="14">
        <v>264</v>
      </c>
      <c r="U35" s="14">
        <v>333</v>
      </c>
      <c r="V35" s="14">
        <v>299</v>
      </c>
      <c r="W35" s="21"/>
      <c r="X35" s="21"/>
    </row>
    <row r="36" spans="1:24" x14ac:dyDescent="0.3">
      <c r="A36" s="15">
        <v>3</v>
      </c>
      <c r="B36" s="12" t="s">
        <v>6</v>
      </c>
      <c r="C36" s="14">
        <v>0</v>
      </c>
      <c r="D36" s="14">
        <v>4</v>
      </c>
      <c r="E36" s="21"/>
      <c r="F36" s="14">
        <v>4</v>
      </c>
      <c r="G36" s="14">
        <v>6</v>
      </c>
      <c r="H36" s="14">
        <f>C36+D36+E36+F36+G36</f>
        <v>14</v>
      </c>
      <c r="I36" s="18">
        <f t="shared" si="6"/>
        <v>539</v>
      </c>
      <c r="J36" s="18">
        <f t="shared" si="6"/>
        <v>436</v>
      </c>
      <c r="K36" s="19">
        <f>J36/I36*100</f>
        <v>80.890538033395174</v>
      </c>
      <c r="L36" s="18"/>
      <c r="M36" s="19"/>
      <c r="N36" s="17"/>
      <c r="O36" s="14">
        <v>125</v>
      </c>
      <c r="P36" s="14">
        <v>90</v>
      </c>
      <c r="Q36" s="14">
        <v>125</v>
      </c>
      <c r="R36" s="14">
        <v>101</v>
      </c>
      <c r="S36" s="21"/>
      <c r="T36" s="21"/>
      <c r="U36" s="14">
        <v>130</v>
      </c>
      <c r="V36" s="14">
        <v>94</v>
      </c>
      <c r="W36" s="14">
        <v>159</v>
      </c>
      <c r="X36" s="14">
        <v>151</v>
      </c>
    </row>
    <row r="37" spans="1:24" x14ac:dyDescent="0.3">
      <c r="A37" s="15">
        <v>4</v>
      </c>
      <c r="B37" s="12" t="s">
        <v>4</v>
      </c>
      <c r="C37" s="21"/>
      <c r="D37" s="14">
        <v>2</v>
      </c>
      <c r="E37" s="14">
        <v>6</v>
      </c>
      <c r="F37" s="14">
        <v>2</v>
      </c>
      <c r="G37" s="14">
        <v>2</v>
      </c>
      <c r="H37" s="14">
        <f>C37+D37+E37+F37+G37</f>
        <v>12</v>
      </c>
      <c r="I37" s="18">
        <f t="shared" si="6"/>
        <v>949</v>
      </c>
      <c r="J37" s="18">
        <f t="shared" si="6"/>
        <v>773</v>
      </c>
      <c r="K37" s="19">
        <f>J37/I37*100</f>
        <v>81.454162276080083</v>
      </c>
      <c r="L37" s="18"/>
      <c r="M37" s="19"/>
      <c r="N37" s="17"/>
      <c r="O37" s="21"/>
      <c r="P37" s="21"/>
      <c r="Q37" s="14">
        <v>208</v>
      </c>
      <c r="R37" s="14">
        <v>154</v>
      </c>
      <c r="S37" s="14">
        <v>231</v>
      </c>
      <c r="T37" s="14">
        <v>216</v>
      </c>
      <c r="U37" s="14">
        <v>260</v>
      </c>
      <c r="V37" s="14">
        <v>214</v>
      </c>
      <c r="W37" s="14">
        <v>250</v>
      </c>
      <c r="X37" s="14">
        <v>189</v>
      </c>
    </row>
    <row r="38" spans="1:24" x14ac:dyDescent="0.3">
      <c r="A38" s="15">
        <v>5</v>
      </c>
      <c r="B38" s="12" t="s">
        <v>5</v>
      </c>
      <c r="C38" s="14">
        <v>2</v>
      </c>
      <c r="D38" s="14">
        <v>4</v>
      </c>
      <c r="E38" s="14">
        <v>2</v>
      </c>
      <c r="F38" s="21"/>
      <c r="G38" s="14">
        <v>2</v>
      </c>
      <c r="H38" s="14">
        <f>C38+D38+E38+F38+G38</f>
        <v>10</v>
      </c>
      <c r="I38" s="18">
        <f t="shared" si="6"/>
        <v>540</v>
      </c>
      <c r="J38" s="18">
        <f t="shared" si="6"/>
        <v>421</v>
      </c>
      <c r="K38" s="19">
        <f>J38/I38*100</f>
        <v>77.962962962962962</v>
      </c>
      <c r="L38" s="18"/>
      <c r="M38" s="19"/>
      <c r="N38" s="17"/>
      <c r="O38" s="14">
        <v>125</v>
      </c>
      <c r="P38" s="14">
        <v>97</v>
      </c>
      <c r="Q38" s="14">
        <v>165</v>
      </c>
      <c r="R38" s="14">
        <v>142</v>
      </c>
      <c r="S38" s="14">
        <v>125</v>
      </c>
      <c r="T38" s="14">
        <v>87</v>
      </c>
      <c r="U38" s="21"/>
      <c r="V38" s="21"/>
      <c r="W38" s="14">
        <v>125</v>
      </c>
      <c r="X38" s="14">
        <v>95</v>
      </c>
    </row>
    <row r="39" spans="1:24" x14ac:dyDescent="0.3">
      <c r="C39" s="18"/>
      <c r="D39" s="18"/>
      <c r="E39" s="18"/>
      <c r="F39" s="18"/>
      <c r="G39" s="18"/>
      <c r="H39" s="18"/>
      <c r="K39" s="17"/>
      <c r="M39" s="17"/>
      <c r="N39" s="17"/>
    </row>
    <row r="40" spans="1:24" x14ac:dyDescent="0.3">
      <c r="C40" s="18"/>
      <c r="D40" s="18"/>
      <c r="E40" s="18"/>
      <c r="F40" s="18"/>
      <c r="G40" s="18"/>
      <c r="H40" s="18"/>
      <c r="K40" s="17"/>
      <c r="M40" s="17"/>
      <c r="N40" s="17"/>
    </row>
    <row r="41" spans="1:24" ht="21" x14ac:dyDescent="0.4">
      <c r="B41" s="16"/>
      <c r="C41" s="18"/>
      <c r="D41" s="18"/>
      <c r="E41" s="18"/>
      <c r="F41" s="18"/>
      <c r="G41" s="18"/>
      <c r="H41" s="18"/>
      <c r="K41" s="17"/>
      <c r="M41" s="17"/>
      <c r="N41" s="17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Reemers</dc:creator>
  <dc:description/>
  <cp:lastModifiedBy>Weekers, Sharina</cp:lastModifiedBy>
  <cp:revision>1</cp:revision>
  <cp:lastPrinted>2020-07-30T19:33:30Z</cp:lastPrinted>
  <dcterms:created xsi:type="dcterms:W3CDTF">2020-07-30T19:15:04Z</dcterms:created>
  <dcterms:modified xsi:type="dcterms:W3CDTF">2023-06-15T10:18:55Z</dcterms:modified>
  <dc:language>nl-NL</dc:language>
</cp:coreProperties>
</file>